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5910" windowWidth="15450" windowHeight="5490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OCP" sheetId="6" r:id="rId6"/>
    <sheet name="BCP" sheetId="7" r:id="rId7"/>
    <sheet name="CDCP" sheetId="8" r:id="rId8"/>
  </sheets>
  <definedNames>
    <definedName name="_xlnm.Print_Area" localSheetId="0">'banky'!$A$1:$J$134</definedName>
    <definedName name="_xlnm.Print_Area" localSheetId="6">'BCP'!$A$1:$H$40</definedName>
    <definedName name="_xlnm.Print_Area" localSheetId="7">'CDCP'!$A$1:$F$12</definedName>
    <definedName name="_xlnm.Print_Area" localSheetId="4">'kolektívne investovanie'!$A$1:$J$117</definedName>
    <definedName name="_xlnm.Print_Area" localSheetId="5">'OCP'!$A$1:$G$47</definedName>
    <definedName name="_xlnm.Print_Area" localSheetId="1">'poisťovne'!$A$1:$H$79</definedName>
  </definedNames>
  <calcPr fullCalcOnLoad="1"/>
</workbook>
</file>

<file path=xl/sharedStrings.xml><?xml version="1.0" encoding="utf-8"?>
<sst xmlns="http://schemas.openxmlformats.org/spreadsheetml/2006/main" count="671" uniqueCount="492">
  <si>
    <t>OPERÁCIE NA MEDZIBANKOVOM TRHU*</t>
  </si>
  <si>
    <t xml:space="preserve"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25 inštitúcií bola hodnota HHI 400.
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</si>
  <si>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25 inštitúcií bola hodnota HHI 400.
Aktíva sú vyjadrené v hrubej (brutto) hodnote; rovnosť s pasívami sa dosiahne odrátaním hodnoty odpisov, opravných položiek.
*   Kvôli zmenám vo výkazníctve sú od 1.1.2007 pokladničné poukážky a zmenky držané do splatnosti zaradené do operácií na medzibankovom trhu. Táto zmena bola zohľadnená aj pri výpočte medziroč. zmeny.
**  Kvôli zmenám vo výkazníctve objem rizikovo vážených aktív nezahŕňa rizikovo vážené aktíva pobočiek zahraničných bánk. Táto zmena bola zohľadnená aj pri výpočte medziročnej zmeny.</t>
  </si>
  <si>
    <t>Podiel cudzej meny</t>
  </si>
  <si>
    <t>Podiel na bilančnej sume</t>
  </si>
  <si>
    <t>CR3</t>
  </si>
  <si>
    <t>CR5</t>
  </si>
  <si>
    <t>HHI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</si>
  <si>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</si>
  <si>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</si>
  <si>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</si>
  <si>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</si>
  <si>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</si>
  <si>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</si>
  <si>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</si>
  <si>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</si>
  <si>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CENNÉ PAPIERE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</si>
  <si>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</si>
  <si>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</si>
  <si>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</si>
  <si>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</si>
  <si>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</si>
  <si>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</si>
  <si>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</si>
  <si>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</si>
  <si>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</si>
  <si>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</si>
  <si>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</si>
  <si>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</si>
  <si>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</si>
  <si>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</si>
  <si>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</si>
  <si>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</si>
  <si>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</si>
  <si>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</si>
  <si>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</si>
  <si>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</si>
  <si>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</si>
  <si>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</si>
  <si>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</si>
  <si>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</si>
  <si>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</si>
  <si>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</si>
  <si>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 xml:space="preserve">Vlastné zdroje </t>
  </si>
  <si>
    <t>Štruktúra aktív a pasív bánk a pobočiek zahr. bánk (objemové údaje v tis. Sk)</t>
  </si>
  <si>
    <t>Výnosy a náklady bánk a pobočiek zahraničných bánk (hodnoty nákladov a výnosov v tis. SK)</t>
  </si>
  <si>
    <t>Medziročná zmena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</si>
  <si>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</si>
  <si>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</si>
  <si>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</si>
  <si>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</si>
  <si>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</si>
  <si>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</si>
  <si>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</si>
  <si>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</si>
  <si>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</si>
  <si>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</si>
  <si>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</si>
  <si>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</si>
  <si>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</si>
  <si>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</si>
  <si>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</si>
  <si>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</si>
  <si>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</si>
  <si>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</si>
  <si>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</si>
  <si>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</si>
  <si>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</si>
  <si>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</si>
  <si>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</si>
  <si>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</si>
  <si>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</si>
  <si>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</si>
  <si>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</si>
  <si>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ROA</t>
  </si>
  <si>
    <t>ROE (bez pobočiek)</t>
  </si>
  <si>
    <t>Ukazovateľ prevádzkovej efektivity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</si>
  <si>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</si>
  <si>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</si>
  <si>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</si>
  <si>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</si>
  <si>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</t>
  </si>
  <si>
    <t xml:space="preserve">  banky vrát. NBS a pokl. poukážok</t>
  </si>
  <si>
    <t>Čistá úroková marža</t>
  </si>
  <si>
    <t>KREDITNÉ RIZIKO</t>
  </si>
  <si>
    <t xml:space="preserve">   Retail (podiel na úveroch retailu)</t>
  </si>
  <si>
    <t xml:space="preserve">   Podniky (podiel na úveroch podnikom)</t>
  </si>
  <si>
    <t>Veľká majetková angažovanosť (vážená) / vlastné zdroje  (bez pobočiek)</t>
  </si>
  <si>
    <t>Podiel nárokovateľ. hodnoty zabezpečení na celkovom objeme klasif. úverov klientom</t>
  </si>
  <si>
    <t>DEVÍZOVÉ RIZIKO</t>
  </si>
  <si>
    <t>Celková otvorená devízová pozícia/ vlastné zdroje (vrátane pobočiek)</t>
  </si>
  <si>
    <t>ÚROKOVÉ RIZIKO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</si>
  <si>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</si>
  <si>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</si>
  <si>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</si>
  <si>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Podiel okamžite likvidných aktív na vysoko volatilných zdrojoch</t>
  </si>
  <si>
    <t>Podiel likvidných aktív (vrátane kolaterálov z obr. REPO obchodov) na volatilných zdrojoch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</si>
  <si>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</si>
  <si>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</si>
  <si>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</si>
  <si>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</si>
  <si>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</si>
  <si>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KAPITÁLOVÁ PRIMERANOSŤ</t>
  </si>
  <si>
    <t>Podiel vlastných zdrojov na bilančnej sume (bez pobočiek)</t>
  </si>
  <si>
    <t>Podiel možnej straty na vlastných zdrojoch pri dosiahnutí KP 8% (bez pobočiek)</t>
  </si>
  <si>
    <t>Čistý zisk celkom</t>
  </si>
  <si>
    <t>ROE</t>
  </si>
  <si>
    <t>Podiel na trhu</t>
  </si>
  <si>
    <t>NAV fondov (tis. Sk)</t>
  </si>
  <si>
    <t>Počet klientov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</si>
  <si>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</si>
  <si>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</si>
  <si>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</si>
  <si>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</si>
  <si>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</si>
  <si>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</si>
  <si>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</si>
  <si>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</si>
  <si>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Dôchodkové fondy (údaje v tis. Sk)</t>
  </si>
  <si>
    <t>Celkom</t>
  </si>
  <si>
    <t>Konzervatívny</t>
  </si>
  <si>
    <t>Vyvážený</t>
  </si>
  <si>
    <t>Rastový</t>
  </si>
  <si>
    <t>Podiel EUR</t>
  </si>
  <si>
    <t>Podiel iných cudzích mien</t>
  </si>
  <si>
    <t>Účty v bankách</t>
  </si>
  <si>
    <t>Dlhopisy</t>
  </si>
  <si>
    <t>Akcie</t>
  </si>
  <si>
    <t>Ostatné</t>
  </si>
  <si>
    <t>Záväzky</t>
  </si>
  <si>
    <t>Správcovská spoločnosť</t>
  </si>
  <si>
    <t>NAV otvorených podielových fondov (tis. Sk)</t>
  </si>
  <si>
    <t>Spolu</t>
  </si>
  <si>
    <t>Tatra Asset Management</t>
  </si>
  <si>
    <t>Asset Management SLSP</t>
  </si>
  <si>
    <t>VÚB Asset Management</t>
  </si>
  <si>
    <t>Prvá Penzijná</t>
  </si>
  <si>
    <t>Istro Asset Management</t>
  </si>
  <si>
    <t>AIG Funds Central Europe</t>
  </si>
  <si>
    <t>ČSOB Asset Management</t>
  </si>
  <si>
    <t>Investičná a dôchodková</t>
  </si>
  <si>
    <t>KD Investments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</si>
  <si>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</si>
  <si>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</si>
  <si>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</si>
  <si>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</si>
  <si>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</si>
  <si>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</si>
  <si>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</si>
  <si>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</si>
  <si>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</si>
  <si>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</si>
  <si>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</si>
  <si>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</si>
  <si>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</si>
  <si>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</si>
  <si>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</si>
  <si>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3 roky</t>
  </si>
  <si>
    <t>Min</t>
  </si>
  <si>
    <t>Priemer</t>
  </si>
  <si>
    <t>Max</t>
  </si>
  <si>
    <t>Fondy peňažného trhu</t>
  </si>
  <si>
    <t>Ostatné fondy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</si>
  <si>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všetkých troch ukazovateľov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</si>
  <si>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 xml:space="preserve">    z toho: Operácie s NBS a zahr. emisnými bankami (vrát. poklad. poukážok NBS)</t>
  </si>
  <si>
    <t>Ukazovatele rizík a kapitálovej primeranosti bánk a pobočiek zahr. bánk a ich rozdelenie v bankovom sektore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</si>
  <si>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</si>
  <si>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</si>
  <si>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</si>
  <si>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Ukazovateľ stálych a nelikvidných aktív  (bez pobočiek)</t>
  </si>
  <si>
    <t>Kapitálová primeranosť  (bez pobočiek)</t>
  </si>
  <si>
    <t>Podiel Tier I na vlastných zdrojoch (bez pobočiek)</t>
  </si>
  <si>
    <t>Počet prekro-
čení</t>
  </si>
  <si>
    <t>(a) PREVÁDZ. NÁKLADY CELKOM (b + e + f)</t>
  </si>
  <si>
    <t>(k)                z toho: Úrokové výnosy z CP</t>
  </si>
  <si>
    <t>(r)       Čistá tvorba OP. a čistý príjem z odpis. pohľ.</t>
  </si>
  <si>
    <t xml:space="preserve">    Vklady a prijaté úvery od fin. spoloč. okrem bánk</t>
  </si>
  <si>
    <t xml:space="preserve">        z toho: vklady poistené vo FOV</t>
  </si>
  <si>
    <t>VKLADY A PRIJATÉ ÚVERY OD KLIENTOV</t>
  </si>
  <si>
    <t>Čísla v zátvorkách pod hodnotami kvartilov vyjadrujú podiel bánk (meraný objemom čistých aktív), 
u ktorých je hodnota príslušného ukazovateľa medzi hodnotou daného kvartilu a predchádzajúceho kvartilu.</t>
  </si>
  <si>
    <t>Kótované</t>
  </si>
  <si>
    <t>Voľný trh</t>
  </si>
  <si>
    <t>Cenné papiere spolu</t>
  </si>
  <si>
    <t xml:space="preserve">  Dlhopisy</t>
  </si>
  <si>
    <t>Nekótované</t>
  </si>
  <si>
    <t xml:space="preserve">    Kurzotvorné obchody</t>
  </si>
  <si>
    <t xml:space="preserve">    Priame obchody</t>
  </si>
  <si>
    <t>Dátum</t>
  </si>
  <si>
    <t xml:space="preserve">SDXGroup – </t>
  </si>
  <si>
    <t>SDXGroup - súkromný sektor</t>
  </si>
  <si>
    <t>SAX</t>
  </si>
  <si>
    <t>verejný sektor</t>
  </si>
  <si>
    <t>Objem obchodov</t>
  </si>
  <si>
    <t>Objem spravovaného majetku</t>
  </si>
  <si>
    <t>Banky a pobočky zahr. bánk</t>
  </si>
  <si>
    <t>Počet obchodníkov</t>
  </si>
  <si>
    <r>
      <t xml:space="preserve">CR3 je </t>
    </r>
    <r>
      <rPr>
        <sz val="7"/>
        <rFont val="Times New Roman"/>
        <family val="1"/>
      </rPr>
      <t>podiel troch inštitúcií s najvyšším objemom danej položky na celkovom objeme danej položky v sektore.</t>
    </r>
  </si>
  <si>
    <r>
      <t>CR5 je</t>
    </r>
    <r>
      <rPr>
        <sz val="7"/>
        <rFont val="Times New Roman"/>
        <family val="1"/>
      </rPr>
      <t xml:space="preserve"> podiel piatich inštitúcií s najvyšším objemom danej položky na celkovom objeme danej položky v sektore.</t>
    </r>
  </si>
  <si>
    <r>
      <t xml:space="preserve">HHI je </t>
    </r>
    <r>
      <rPr>
        <sz val="7"/>
        <rFont val="Times New Roman"/>
        <family val="1"/>
      </rPr>
      <t>definovaný ako súčet druhých mocnín podielov jednotlivých inštitúcií na celkovom objeme danej položky vyjadrený v %.</t>
    </r>
  </si>
  <si>
    <t>Do výpočtu všetkých troch ukazovateľov vstupujú iba inštitúcie, v ktorých je hodnota danej položky kladná.</t>
  </si>
  <si>
    <t>IS – 1</t>
  </si>
  <si>
    <t>IS – 2</t>
  </si>
  <si>
    <t>IS – 3</t>
  </si>
  <si>
    <t>Obchody celkom</t>
  </si>
  <si>
    <t xml:space="preserve">IS-1 –  prijatie pokynu klienta na nadobudnutie, predaj alebo iné nakladanie s investičnými nástrojmi a následné postúpenie pokynu klienta na účel jeho vykonania. </t>
  </si>
  <si>
    <t xml:space="preserve">IS-2 – prijatie pokynu klienta na nadobudnutie alebo predaj investičného nástroja a jeho vykonanie na iný účet ako na účet poskytovateľa služby. </t>
  </si>
  <si>
    <t>IS-3 – prijatie pokynu klienta na nadobudnutie alebo predaj investičného nástroja a jeho vykonanie na vlastný účet.</t>
  </si>
  <si>
    <t xml:space="preserve">   Fin. spoločnosti (podiel na úveroch fin. spol.)</t>
  </si>
  <si>
    <t>Objem</t>
  </si>
  <si>
    <t>Objem - predch. obd.</t>
  </si>
  <si>
    <t>% zmena</t>
  </si>
  <si>
    <t>C3</t>
  </si>
  <si>
    <t>HHI predch. obd.</t>
  </si>
  <si>
    <t xml:space="preserve">ROA </t>
  </si>
  <si>
    <t xml:space="preserve">ROE </t>
  </si>
  <si>
    <t>Životné poistenie</t>
  </si>
  <si>
    <t>Neživotné poistenie</t>
  </si>
  <si>
    <t>Rezerva na krytie záväzkov z finančného umiestnenia v mene poistených</t>
  </si>
  <si>
    <t>Dlhopisy bánk</t>
  </si>
  <si>
    <t>Termínované účty v bankách</t>
  </si>
  <si>
    <t>Hypotekárne záložné listy</t>
  </si>
  <si>
    <t>z finančného umiestnenia v mene poistených (objemové údaje v tis. Sk)</t>
  </si>
  <si>
    <t>Vývoj trhových indexov</t>
  </si>
  <si>
    <t>Čistý zisk a ukazovatele ziskovosti poisťovní (údaje o zisku v tis. Sk)</t>
  </si>
  <si>
    <t>Náklady na poistné plnenia (objemové údaje v tis. Sk)</t>
  </si>
  <si>
    <t>Škodovosť v neživotnom poistení</t>
  </si>
  <si>
    <t>Štruktúra technických rezerv poisťovní (objemové údaje v tis. Sk)</t>
  </si>
  <si>
    <t xml:space="preserve">Umiestnenie technických rezerv poisťovní okrem rezervy na krytie záväzkov </t>
  </si>
  <si>
    <t>HHI pri rovnomer. rozložení</t>
  </si>
  <si>
    <t>rovnomer. rozložení</t>
  </si>
  <si>
    <t xml:space="preserve">CR3 je podiel troch inštitúcií s najvyšším objemom danej položky na celkovom objeme danej položky v sektore.
HHI je definovaný ako súčet druhých mocnín podielov jednotlivých inštitúcií na celkovom objeme danej položky vyjadrený v %.
Do výpočtu oboch ukazovateľov vstupujú iba inštitúcie, v ktorých je hodnota danej položky kladná.
Pri rovnakej hodnote podielu všetkých inštitúcií by pri počte 25 inštitúcií bola hodnota HHI 400.
</t>
  </si>
  <si>
    <t>Celková otvorená úroková pozícia do 1 mesiaca /vlastné zdroje (bez pobočiek)</t>
  </si>
  <si>
    <t>Podiel zlyhaných úverov na celkovom objeme úverov klientom</t>
  </si>
  <si>
    <t>Podiel opravných položiek na objeme zlyhaných úverov klientom</t>
  </si>
  <si>
    <t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</t>
  </si>
  <si>
    <t>ING Tatry - Sympatia, d.d.s., a.s.</t>
  </si>
  <si>
    <t>Príspevkové</t>
  </si>
  <si>
    <t>Výplatné</t>
  </si>
  <si>
    <t>Štruktúra investícii doplnkových dôchodkových fondov (údaje v tis. Sk)</t>
  </si>
  <si>
    <t>Čistá hodnota aktív *</t>
  </si>
  <si>
    <t>(*) Čistá hodnota aktív je počítaná len za podiely predané v Slovenskej republike</t>
  </si>
  <si>
    <t>Pomer k HDP</t>
  </si>
  <si>
    <t>Rizikovo vážené aktíva bankovej knihy**</t>
  </si>
  <si>
    <t>Rizikovo vážené aktíva obchodnej knihy**</t>
  </si>
  <si>
    <t>Iné rizikovo vážené aktíva**</t>
  </si>
  <si>
    <t>OCP s min. základným imaním 35M</t>
  </si>
  <si>
    <t>Ostatní</t>
  </si>
  <si>
    <t>Trhové koncentrácie objemu obchodov obchodníkov s cennými papiermi</t>
  </si>
  <si>
    <t xml:space="preserve">  Banky a pobočky zahr. bánk</t>
  </si>
  <si>
    <t xml:space="preserve">  OCP s min. základným imaním 35M</t>
  </si>
  <si>
    <t xml:space="preserve">  Ostatní</t>
  </si>
  <si>
    <t>Trhové koncentrácie sú počítané za aktuálny kvartál</t>
  </si>
  <si>
    <t>OCP, ktorí nie sú bankami sa členia podľa základného imania. OCP so základným imaním menej ako 35 mil. nemajú licenciu na vykonávanie investičnej služby IS-3 (prijatie pokynu klienta na nadobudnutie alebo predaj investičného nástroja a jeho vykonanie na vlastný účet)</t>
  </si>
  <si>
    <t>Axa DSS</t>
  </si>
  <si>
    <t>ČSOB DSS</t>
  </si>
  <si>
    <t>Doplnková dôchodková spoločnosť Tatra banky, a.s.</t>
  </si>
  <si>
    <t>Axa d.d.s., a.s.</t>
  </si>
  <si>
    <t>Stabilita, d.d.s., a.s.</t>
  </si>
  <si>
    <t>ISTRO Asset Management</t>
  </si>
  <si>
    <t>Investičná a Dôchodková</t>
  </si>
  <si>
    <t>Allianz Asset Management</t>
  </si>
  <si>
    <t xml:space="preserve">    Špeciálne fondy</t>
  </si>
  <si>
    <t xml:space="preserve">    Realitné fondy</t>
  </si>
  <si>
    <t xml:space="preserve">     Uzavreté fondy</t>
  </si>
  <si>
    <t xml:space="preserve">  Zahraničné (**)</t>
  </si>
  <si>
    <t xml:space="preserve">     Dlhopisové fondy*</t>
  </si>
  <si>
    <t xml:space="preserve">   Vklady uložené v bankách</t>
  </si>
  <si>
    <t xml:space="preserve">   Cenné papiere iné ako akcie a podielové listy</t>
  </si>
  <si>
    <t xml:space="preserve">   Akcie a podielové listy podielových fondov</t>
  </si>
  <si>
    <t xml:space="preserve">   Akcie a iné majetkové účasti</t>
  </si>
  <si>
    <t xml:space="preserve">   Ostatné aktíva</t>
  </si>
  <si>
    <t>* Finančné deriváty zahŕňajú deriváty s kladnou aj zápornou reálnou hodnotou</t>
  </si>
  <si>
    <t xml:space="preserve">   Finančné deriváty *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</si>
  <si>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</si>
  <si>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</si>
  <si>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</si>
  <si>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</si>
  <si>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  Ostatné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</si>
  <si>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</si>
  <si>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</si>
  <si>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</si>
  <si>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</si>
  <si>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 xml:space="preserve">        Poistenie zodp. za škodu spôsobenú prevádzkou mot. vozidla</t>
  </si>
  <si>
    <t xml:space="preserve">        Poistenie škôd na pozemných dopravných prostriedkoch</t>
  </si>
  <si>
    <t xml:space="preserve">        Poistenie majetku</t>
  </si>
  <si>
    <t xml:space="preserve">        Ostatné</t>
  </si>
  <si>
    <t>Podiel na celkových rezervách</t>
  </si>
  <si>
    <t>Technické poistné postúpené zaisťovateľom (objemové údaje v tis. Sk)</t>
  </si>
  <si>
    <t>Technické poistné (objemové údaje v tis. Sk)</t>
  </si>
  <si>
    <t>Druh cenného papiera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</si>
  <si>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</si>
  <si>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</si>
  <si>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</si>
  <si>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</si>
  <si>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</si>
  <si>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AEGON d.d.s., a.s.</t>
  </si>
  <si>
    <t>AEGON d.d.d., a.s.</t>
  </si>
  <si>
    <t>Štruktúra investícií dôchodkových fondov (údaje v tis. Sk)</t>
  </si>
  <si>
    <t>Podiel na celk. technickom poistnom</t>
  </si>
  <si>
    <t>HHI         30.9.2007</t>
  </si>
  <si>
    <t>HHI         30.9.2006</t>
  </si>
  <si>
    <t>Podiel na celk. rezervách *</t>
  </si>
  <si>
    <t xml:space="preserve">* objem celkových rezerv bol pre účely tohto výpočtu znížený o 
rezervu na krytie záväzkov z finančného umiestnenia v mene poistených </t>
  </si>
  <si>
    <t>Dlhopisy vlád a centrálnych bánk SR a členských štátov EU alebo garantované SR, dlhopisy EIB, EBOR a MBOR</t>
  </si>
  <si>
    <t>Prvá penzijná</t>
  </si>
  <si>
    <t xml:space="preserve">    Ostatné </t>
  </si>
  <si>
    <t xml:space="preserve">  Akcie</t>
  </si>
  <si>
    <t>Objem spolu 
(31.3.2008)</t>
  </si>
  <si>
    <t>Hodnota k 
31.3.2008</t>
  </si>
  <si>
    <t>Hodnota k 31.3.2007</t>
  </si>
  <si>
    <t>Priemer vážený menova-
teľom 
(31.3.2008)</t>
  </si>
  <si>
    <r>
      <t xml:space="preserve">Priemer vážený menova-
teľom 
</t>
    </r>
    <r>
      <rPr>
        <b/>
        <sz val="5"/>
        <rFont val="Arial Narrow"/>
        <family val="2"/>
      </rPr>
      <t>(31.3.2007)</t>
    </r>
  </si>
  <si>
    <t>Hodnota k  31.3.2008</t>
  </si>
  <si>
    <t>Hodnota k 31.3.2007</t>
  </si>
  <si>
    <t>Hodnota k 31.3.2008</t>
  </si>
  <si>
    <t>Hodnota k 31.3.2003</t>
  </si>
  <si>
    <t>Dôchodkové správcovské spoločnosti k 31.3.2008</t>
  </si>
  <si>
    <t>Hospodársky výsledok DSS k 31.3.2008 (údaje v tis. Sk)</t>
  </si>
  <si>
    <t>NAV k 31.3.2007</t>
  </si>
  <si>
    <t>NAV k 31.3.2008</t>
  </si>
  <si>
    <t>Doplnkové dôchodkové spoločnosti k 31.3.2008</t>
  </si>
  <si>
    <t>Hospodársky výsledok DDS k 31.3.2008 (údaje v tis. Sk)</t>
  </si>
  <si>
    <t xml:space="preserve">NAV </t>
  </si>
  <si>
    <t>NAV fondov k 31.3.2008 (údaje v tis. Sk)</t>
  </si>
  <si>
    <t>Správcovské spoločnosti k 31.3.2008</t>
  </si>
  <si>
    <t>Náklady, výnosy a ukazovatele ziskovosti tuzemských správcovských spoločností k 31.3.2008 (údaje v tis. Sk)</t>
  </si>
  <si>
    <t>Štruktúra otvorených podielových fondov k 31.3.2008 (údaje v tis. Sk)</t>
  </si>
  <si>
    <t>Čisté predaje otvorených podielových fondov k 31.3.2008 (údaje v tis. Sk)</t>
  </si>
  <si>
    <t>Priemerné výkonnosti otvorených podielových fondov k 31.3.2008 (údaje v %, resp. % p.a. pre 3 roky)</t>
  </si>
  <si>
    <t>Štruktúra aktív tuzemských podielových fondov k 31.3.2008 (údaje v tis. Sk)</t>
  </si>
  <si>
    <t>Základné charakteristiky obchodníkov s cennými papiermi (OCP) k 31.3.2008 (údaje v tis. Sk)</t>
  </si>
  <si>
    <t>Objem obchodov podľa jednotlivých investičných služieb k 31.3.2008 (údaje v tis. Sk)</t>
  </si>
  <si>
    <t>Objem obchodov k 31.3.2008 (údaje v tis. Sk)</t>
  </si>
  <si>
    <t>Trhová kapitalizácia k 31.3.2008 (údaje v tis. Sk)</t>
  </si>
  <si>
    <t>Evidované emisie k 31.3.2008 (údaje v tis. Sk)</t>
  </si>
  <si>
    <t>N.A</t>
  </si>
  <si>
    <t>0.14%       (11%)</t>
  </si>
  <si>
    <t>0.23%       (22%)</t>
  </si>
  <si>
    <t>0.38%       (25%)</t>
  </si>
  <si>
    <t>1.00%       (41%)</t>
  </si>
  <si>
    <t>2.08%       (11%)</t>
  </si>
  <si>
    <t>2.75%       (4%)</t>
  </si>
  <si>
    <t>3.31%       (18%)</t>
  </si>
  <si>
    <t>7.11%       (57%)</t>
  </si>
  <si>
    <t>41.63%       (13%)</t>
  </si>
  <si>
    <t>55.73%       (43%)</t>
  </si>
  <si>
    <t>64.69%       (31%)</t>
  </si>
  <si>
    <t>170.75%       (13%)</t>
  </si>
  <si>
    <t>58.92%       (11%)</t>
  </si>
  <si>
    <t>70.26%       (45%)</t>
  </si>
  <si>
    <t>82.52%       (38%)</t>
  </si>
  <si>
    <t>135.51%       (7%)</t>
  </si>
  <si>
    <t>0.22%       (10%)</t>
  </si>
  <si>
    <t>0.51%       (17%)</t>
  </si>
  <si>
    <t>0.76%       (46%)</t>
  </si>
  <si>
    <t>3.76%       (27%)</t>
  </si>
  <si>
    <t>0.55%       (18%)</t>
  </si>
  <si>
    <t>0.81%       (18%)</t>
  </si>
  <si>
    <t>1.35%       (23%)</t>
  </si>
  <si>
    <t>3.88%       (39%)</t>
  </si>
  <si>
    <t>0.42%       (13%)</t>
  </si>
  <si>
    <t>0.77%       (39%)</t>
  </si>
  <si>
    <t>0.81%       (20%)</t>
  </si>
  <si>
    <t>2.22%       (27%)</t>
  </si>
  <si>
    <t>0.21%       (8%)</t>
  </si>
  <si>
    <t>0.39%       (42%)</t>
  </si>
  <si>
    <t>0.86%       (30%)</t>
  </si>
  <si>
    <t>1.41%       (14%)</t>
  </si>
  <si>
    <t>-0.50%       (31%)</t>
  </si>
  <si>
    <t>-0.07%       (39%)</t>
  </si>
  <si>
    <t>0.17%       (22%)</t>
  </si>
  <si>
    <t>2.25%       (6%)</t>
  </si>
  <si>
    <t>0.19%       (10%)</t>
  </si>
  <si>
    <t>0.58%       (19%)</t>
  </si>
  <si>
    <t>0.77%       (29%)</t>
  </si>
  <si>
    <t>3.72%       (42%)</t>
  </si>
  <si>
    <t>0.00%       (10%)</t>
  </si>
  <si>
    <t>2.15%       (41%)</t>
  </si>
  <si>
    <t>5.33%       (32%)</t>
  </si>
  <si>
    <t>17.09%       (17%)</t>
  </si>
  <si>
    <t>1.60%       (30%)</t>
  </si>
  <si>
    <t>5.85%       (22%)</t>
  </si>
  <si>
    <t>18.98%       (37%)</t>
  </si>
  <si>
    <t>0.00%       (14%)</t>
  </si>
  <si>
    <t>1.26%       (23%)</t>
  </si>
  <si>
    <t>3.51%       (45%)</t>
  </si>
  <si>
    <t>17.12%       (17%)</t>
  </si>
  <si>
    <t>0.00%       (69%)</t>
  </si>
  <si>
    <t>0.00%       (0%)</t>
  </si>
  <si>
    <t>0.15%       (25%)</t>
  </si>
  <si>
    <t>74.47%       (10%)</t>
  </si>
  <si>
    <t>86.27%       (28%)</t>
  </si>
  <si>
    <t>106.57%       (13%)</t>
  </si>
  <si>
    <t>249.86%       (38%)</t>
  </si>
  <si>
    <t>180.29%       (23%)</t>
  </si>
  <si>
    <t>240.22%       (36%)</t>
  </si>
  <si>
    <t>272.79%       (22%)</t>
  </si>
  <si>
    <t>407.40%       (8%)</t>
  </si>
  <si>
    <t>22.56%       (22%)</t>
  </si>
  <si>
    <t>31.14%       (23%)</t>
  </si>
  <si>
    <t>48.02%       (22%)</t>
  </si>
  <si>
    <t>97.44%       (23%)</t>
  </si>
  <si>
    <t>-11.79%       (45%)</t>
  </si>
  <si>
    <t>0.07%       (9%)</t>
  </si>
  <si>
    <t>16.24%       (29%)</t>
  </si>
  <si>
    <t>145.00%       (8%)</t>
  </si>
  <si>
    <t>-68.20%       (17%)</t>
  </si>
  <si>
    <t>-1.61%       (24%)</t>
  </si>
  <si>
    <t>13.85%       (5%)</t>
  </si>
  <si>
    <t>391.99%       (44%)</t>
  </si>
  <si>
    <t>-57.52%       (25%)</t>
  </si>
  <si>
    <t>-0.12%       (24%)</t>
  </si>
  <si>
    <t>1.39%       (5%)</t>
  </si>
  <si>
    <t>73.17%       (36%)</t>
  </si>
  <si>
    <t>4.83%       (22%)</t>
  </si>
  <si>
    <t>12.18%       (18%)</t>
  </si>
  <si>
    <t>36.49%       (43%)</t>
  </si>
  <si>
    <t>228284.07%       (16%)</t>
  </si>
  <si>
    <t>30.92%       (10%)</t>
  </si>
  <si>
    <t>40.99%       (21%)</t>
  </si>
  <si>
    <t>54.04%       (49%)</t>
  </si>
  <si>
    <t>1340.78%       (20%)</t>
  </si>
  <si>
    <t>14.36%       (4%)</t>
  </si>
  <si>
    <t>37.47%       (36%)</t>
  </si>
  <si>
    <t>61.54%       (10%)</t>
  </si>
  <si>
    <t>83.87%       (39%)</t>
  </si>
  <si>
    <t>67.30%       (43%)</t>
  </si>
  <si>
    <t>82.61%       (35%)</t>
  </si>
  <si>
    <t>111.48%       (18%)</t>
  </si>
  <si>
    <t>981.23%       (4%)</t>
  </si>
  <si>
    <t>-40.87%       (69%)</t>
  </si>
  <si>
    <t>-23.74%       (13%)</t>
  </si>
  <si>
    <t>-1.31%       (6%)</t>
  </si>
  <si>
    <t>100.00%       (13%)</t>
  </si>
  <si>
    <t>-21.75%       (36%)</t>
  </si>
  <si>
    <t>-8.03%       (30%)</t>
  </si>
  <si>
    <t>7.16%       (6%)</t>
  </si>
  <si>
    <t>100.00%       (29%)</t>
  </si>
  <si>
    <t>-44.27%       (44%)</t>
  </si>
  <si>
    <t>-30.48%       (35%)</t>
  </si>
  <si>
    <t>-9.17%       (17%)</t>
  </si>
  <si>
    <t>100.00%       (4%)</t>
  </si>
  <si>
    <t>-20.46%       (8%)</t>
  </si>
  <si>
    <t>-13.39%       (48%)</t>
  </si>
  <si>
    <t>0.77%       (28%)</t>
  </si>
  <si>
    <t>100.00%       (17%)</t>
  </si>
  <si>
    <t>10.30%       (57%)</t>
  </si>
  <si>
    <t>13.98%       (17%)</t>
  </si>
  <si>
    <t>18.34%       (10%)</t>
  </si>
  <si>
    <t>49.57%       (5%)</t>
  </si>
  <si>
    <t>83.57%       (26%)</t>
  </si>
  <si>
    <t>88.21%       (44%)</t>
  </si>
  <si>
    <t>99.56%       (15%)</t>
  </si>
  <si>
    <t>100.00%       (5%)</t>
  </si>
  <si>
    <t>6.06%       (64%)</t>
  </si>
  <si>
    <t>8.73%       (8%)</t>
  </si>
  <si>
    <t>12.20%       (11%)</t>
  </si>
  <si>
    <t>51.05%       (7%)</t>
  </si>
  <si>
    <t>22.32%       (57%)</t>
  </si>
  <si>
    <t>42.77%       (17%)</t>
  </si>
  <si>
    <t>56.38%       (10%)</t>
  </si>
  <si>
    <t>83.86%       (5%)</t>
  </si>
  <si>
    <t>-292.84%       (35%)</t>
  </si>
  <si>
    <t>-84.54%       (9%)</t>
  </si>
  <si>
    <t>-38.61%       (8%)</t>
  </si>
  <si>
    <t>224.12%       (38%)</t>
  </si>
  <si>
    <t>-90.16%       (37%)</t>
  </si>
  <si>
    <t>-18.61%       (18%)</t>
  </si>
  <si>
    <t>8.59%       (21%)</t>
  </si>
  <si>
    <t>76.22%       (14%)</t>
  </si>
  <si>
    <t>-36.84%       (32%)</t>
  </si>
  <si>
    <t>41.66%       (22%)</t>
  </si>
  <si>
    <t>68.89%       (11%)</t>
  </si>
  <si>
    <t>117.68%       (26%)</t>
  </si>
  <si>
    <t>Veľká majetková angažovanosť v rámci skupín (počet prekročení limitu)</t>
  </si>
  <si>
    <t>Správcovské spoločnosti</t>
  </si>
  <si>
    <t xml:space="preserve">  Správcovské spoločnosti</t>
  </si>
  <si>
    <t xml:space="preserve">  Podielové listy</t>
  </si>
  <si>
    <t xml:space="preserve">  Ostatné prevoditeľné CP</t>
  </si>
  <si>
    <t xml:space="preserve">  Nástroje peňažného trhu</t>
  </si>
  <si>
    <t xml:space="preserve">  CP vydané zahraničnými subjektami KI</t>
  </si>
  <si>
    <t xml:space="preserve">  Deriváty - typ A</t>
  </si>
  <si>
    <t xml:space="preserve">  Deriváty - typ B</t>
  </si>
  <si>
    <t xml:space="preserve">  Deriváty - typ C</t>
  </si>
  <si>
    <t xml:space="preserve">  Deriváty - typ D</t>
  </si>
  <si>
    <t xml:space="preserve">  Derivátové nástroje na presun úverového rizika</t>
  </si>
  <si>
    <t xml:space="preserve">  Finančné rozdielové zmluvy</t>
  </si>
  <si>
    <t xml:space="preserve">  Deriváty - typ E</t>
  </si>
  <si>
    <t xml:space="preserve">Deriváty - typ A – Podľa § 5 ods. 1 písm. d) zákona o cenných papieroch
Deriváty - typ B – Podľa § 5 ods. 1 písm. e) zákona o cenných papieroch
Deriváty - typ C – Podľa § 5 ods. 1 písm. f) zákona o cenných papieroch
Deriváty - typ D – Podľa § 5 ods. 1 písm. g) zákona o cenných papieroch
Deriváty - typ E – Podľa § 5 ods. 1 písm. j) zákona o cenných papieroch
</t>
  </si>
  <si>
    <t>Počet emisií</t>
  </si>
  <si>
    <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výpočtu ukazovateľa vstupujú iba inštitúcie, v ktorých je hodnota danej položky kladná. V stĺpci „HHI pri rovnomernom rozložení“ je uvedená hodnota HHI, ktorá by vyjadrovala koncentráciou pri rovnomernom rozdelení čistej hodnoty aktív v rámci danej skupiny fondov.</t>
    </r>
  </si>
  <si>
    <t>23.05%</t>
  </si>
</sst>
</file>

<file path=xl/styles.xml><?xml version="1.0" encoding="utf-8"?>
<styleSheet xmlns="http://schemas.openxmlformats.org/spreadsheetml/2006/main">
  <numFmts count="3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Sk&quot;;\-#,##0&quot; Sk&quot;"/>
    <numFmt numFmtId="173" formatCode="#,##0&quot; Sk&quot;;[Red]\-#,##0&quot; Sk&quot;"/>
    <numFmt numFmtId="174" formatCode="#,##0.00&quot; Sk&quot;;\-#,##0.00&quot; Sk&quot;"/>
    <numFmt numFmtId="175" formatCode="#,##0.00&quot; Sk&quot;;[Red]\-#,##0.00&quot; Sk&quot;"/>
    <numFmt numFmtId="176" formatCode="_-* #,##0&quot; Sk&quot;_-;\-* #,##0&quot; Sk&quot;_-;_-* &quot;-&quot;&quot; Sk&quot;_-;_-@_-"/>
    <numFmt numFmtId="177" formatCode="_-* #,##0_ _S_k_-;\-* #,##0_ _S_k_-;_-* &quot;-&quot;_ _S_k_-;_-@_-"/>
    <numFmt numFmtId="178" formatCode="_-* #,##0.00&quot; Sk&quot;_-;\-* #,##0.00&quot; Sk&quot;_-;_-* &quot;-&quot;??&quot; Sk&quot;_-;_-@_-"/>
    <numFmt numFmtId="179" formatCode="_-* #,##0.00_ _S_k_-;\-* #,##0.00_ _S_k_-;_-* &quot;-&quot;??_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0.0000"/>
    <numFmt numFmtId="185" formatCode="###\ ###\ ###\ ##0"/>
    <numFmt numFmtId="186" formatCode="0.0%"/>
    <numFmt numFmtId="187" formatCode="0.000%"/>
    <numFmt numFmtId="188" formatCode="0.000"/>
    <numFmt numFmtId="189" formatCode="[$€-2]\ #,##0.00_);[Red]\([$€-2]\ #,##0.00\)"/>
    <numFmt numFmtId="190" formatCode="0.000000000"/>
    <numFmt numFmtId="191" formatCode="0.00000000"/>
    <numFmt numFmtId="192" formatCode="0.0000000"/>
    <numFmt numFmtId="193" formatCode="0.000000"/>
    <numFmt numFmtId="194" formatCode="0.0"/>
  </numFmts>
  <fonts count="25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b/>
      <sz val="5"/>
      <name val="Arial Narrow"/>
      <family val="2"/>
    </font>
    <font>
      <sz val="7.5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>
        <color indexed="63"/>
      </left>
      <right style="medium">
        <color indexed="9"/>
      </right>
      <top style="medium">
        <color indexed="22"/>
      </top>
      <bottom style="medium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3" fillId="2" borderId="1" xfId="21" applyFont="1" applyFill="1" applyBorder="1" applyAlignment="1">
      <alignment vertical="top" wrapText="1"/>
      <protection/>
    </xf>
    <xf numFmtId="0" fontId="6" fillId="2" borderId="0" xfId="21" applyFont="1" applyFill="1" applyAlignment="1">
      <alignment vertical="top" wrapText="1"/>
      <protection/>
    </xf>
    <xf numFmtId="0" fontId="5" fillId="0" borderId="0" xfId="21">
      <alignment/>
      <protection/>
    </xf>
    <xf numFmtId="0" fontId="3" fillId="2" borderId="2" xfId="21" applyFont="1" applyFill="1" applyBorder="1">
      <alignment/>
      <protection/>
    </xf>
    <xf numFmtId="3" fontId="1" fillId="2" borderId="2" xfId="21" applyNumberFormat="1" applyFont="1" applyFill="1" applyBorder="1" applyAlignment="1">
      <alignment horizontal="right" vertical="top"/>
      <protection/>
    </xf>
    <xf numFmtId="0" fontId="3" fillId="2" borderId="1" xfId="0" applyFont="1" applyFill="1" applyBorder="1" applyAlignment="1">
      <alignment vertical="top" wrapText="1"/>
    </xf>
    <xf numFmtId="0" fontId="1" fillId="2" borderId="2" xfId="21" applyFont="1" applyFill="1" applyBorder="1" applyAlignment="1">
      <alignment horizontal="justify"/>
      <protection/>
    </xf>
    <xf numFmtId="0" fontId="2" fillId="2" borderId="0" xfId="21" applyFont="1" applyFill="1" applyAlignment="1">
      <alignment horizontal="justify" vertical="top" wrapText="1"/>
      <protection/>
    </xf>
    <xf numFmtId="0" fontId="9" fillId="2" borderId="2" xfId="0" applyFont="1" applyFill="1" applyBorder="1" applyAlignment="1">
      <alignment horizontal="justify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justify" vertical="top" wrapText="1"/>
    </xf>
    <xf numFmtId="0" fontId="11" fillId="2" borderId="2" xfId="0" applyFont="1" applyFill="1" applyBorder="1" applyAlignment="1">
      <alignment horizontal="justify"/>
    </xf>
    <xf numFmtId="0" fontId="2" fillId="2" borderId="3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justify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/>
    </xf>
    <xf numFmtId="0" fontId="5" fillId="0" borderId="0" xfId="21" applyFill="1">
      <alignment/>
      <protection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wrapText="1"/>
    </xf>
    <xf numFmtId="0" fontId="3" fillId="2" borderId="3" xfId="0" applyFont="1" applyFill="1" applyBorder="1" applyAlignment="1">
      <alignment vertical="top"/>
    </xf>
    <xf numFmtId="0" fontId="0" fillId="2" borderId="3" xfId="0" applyFill="1" applyBorder="1" applyAlignment="1">
      <alignment/>
    </xf>
    <xf numFmtId="0" fontId="4" fillId="2" borderId="0" xfId="21" applyFont="1" applyFill="1">
      <alignment/>
      <protection/>
    </xf>
    <xf numFmtId="0" fontId="5" fillId="2" borderId="0" xfId="21" applyFill="1">
      <alignment/>
      <protection/>
    </xf>
    <xf numFmtId="0" fontId="1" fillId="2" borderId="5" xfId="21" applyFont="1" applyFill="1" applyBorder="1" applyAlignment="1">
      <alignment vertical="top" wrapText="1"/>
      <protection/>
    </xf>
    <xf numFmtId="0" fontId="1" fillId="2" borderId="6" xfId="21" applyFont="1" applyFill="1" applyBorder="1" applyAlignment="1">
      <alignment vertical="top" wrapText="1"/>
      <protection/>
    </xf>
    <xf numFmtId="0" fontId="7" fillId="2" borderId="0" xfId="21" applyFont="1" applyFill="1">
      <alignment/>
      <protection/>
    </xf>
    <xf numFmtId="0" fontId="2" fillId="2" borderId="0" xfId="21" applyFont="1" applyFill="1" applyAlignment="1">
      <alignment horizontal="justify"/>
      <protection/>
    </xf>
    <xf numFmtId="0" fontId="3" fillId="2" borderId="2" xfId="21" applyFont="1" applyFill="1" applyBorder="1" applyAlignment="1">
      <alignment vertical="top" wrapText="1"/>
      <protection/>
    </xf>
    <xf numFmtId="0" fontId="1" fillId="2" borderId="0" xfId="21" applyFont="1" applyFill="1">
      <alignment/>
      <protection/>
    </xf>
    <xf numFmtId="0" fontId="0" fillId="2" borderId="7" xfId="0" applyFill="1" applyBorder="1" applyAlignment="1">
      <alignment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3" xfId="0" applyFont="1" applyFill="1" applyBorder="1" applyAlignment="1">
      <alignment vertical="center"/>
    </xf>
    <xf numFmtId="0" fontId="1" fillId="2" borderId="2" xfId="21" applyFont="1" applyFill="1" applyBorder="1" applyAlignment="1">
      <alignment horizontal="justify" wrapText="1"/>
      <protection/>
    </xf>
    <xf numFmtId="3" fontId="1" fillId="2" borderId="2" xfId="21" applyNumberFormat="1" applyFont="1" applyFill="1" applyBorder="1" applyAlignment="1">
      <alignment horizontal="right" vertical="top" wrapText="1"/>
      <protection/>
    </xf>
    <xf numFmtId="3" fontId="1" fillId="2" borderId="5" xfId="21" applyNumberFormat="1" applyFont="1" applyFill="1" applyBorder="1" applyAlignment="1">
      <alignment horizontal="right" vertical="top" wrapText="1"/>
      <protection/>
    </xf>
    <xf numFmtId="3" fontId="1" fillId="2" borderId="6" xfId="21" applyNumberFormat="1" applyFont="1" applyFill="1" applyBorder="1" applyAlignment="1">
      <alignment horizontal="right" vertical="top" wrapText="1"/>
      <protection/>
    </xf>
    <xf numFmtId="0" fontId="3" fillId="2" borderId="2" xfId="2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indent="2"/>
    </xf>
    <xf numFmtId="0" fontId="1" fillId="2" borderId="3" xfId="0" applyFont="1" applyFill="1" applyBorder="1" applyAlignment="1">
      <alignment horizontal="left" indent="1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8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/>
    </xf>
    <xf numFmtId="0" fontId="8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/>
    </xf>
    <xf numFmtId="0" fontId="3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3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justify" wrapText="1"/>
    </xf>
    <xf numFmtId="3" fontId="1" fillId="2" borderId="2" xfId="0" applyNumberFormat="1" applyFont="1" applyFill="1" applyBorder="1" applyAlignment="1">
      <alignment horizontal="right"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9" fontId="1" fillId="2" borderId="5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9" fontId="1" fillId="2" borderId="6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right" vertical="top" wrapText="1"/>
    </xf>
    <xf numFmtId="1" fontId="1" fillId="2" borderId="2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1" fontId="1" fillId="2" borderId="5" xfId="0" applyNumberFormat="1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1" fontId="1" fillId="2" borderId="6" xfId="0" applyNumberFormat="1" applyFont="1" applyFill="1" applyBorder="1" applyAlignment="1">
      <alignment horizontal="right" vertical="top" wrapText="1"/>
    </xf>
    <xf numFmtId="0" fontId="5" fillId="2" borderId="0" xfId="21" applyFill="1" applyBorder="1">
      <alignment/>
      <protection/>
    </xf>
    <xf numFmtId="0" fontId="4" fillId="2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1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5" fillId="2" borderId="0" xfId="0" applyFill="1" applyAlignment="1">
      <alignment/>
    </xf>
    <xf numFmtId="0" fontId="14" fillId="2" borderId="0" xfId="0" applyFont="1" applyFill="1" applyAlignment="1">
      <alignment/>
    </xf>
    <xf numFmtId="0" fontId="3" fillId="2" borderId="11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4" fontId="1" fillId="2" borderId="2" xfId="21" applyNumberFormat="1" applyFont="1" applyFill="1" applyBorder="1" applyAlignment="1">
      <alignment horizontal="left" vertical="top" wrapText="1"/>
      <protection/>
    </xf>
    <xf numFmtId="14" fontId="1" fillId="2" borderId="5" xfId="21" applyNumberFormat="1" applyFont="1" applyFill="1" applyBorder="1" applyAlignment="1">
      <alignment horizontal="left" vertical="top" wrapText="1"/>
      <protection/>
    </xf>
    <xf numFmtId="0" fontId="3" fillId="2" borderId="1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/>
    </xf>
    <xf numFmtId="3" fontId="5" fillId="2" borderId="0" xfId="21" applyNumberFormat="1" applyFill="1">
      <alignment/>
      <protection/>
    </xf>
    <xf numFmtId="10" fontId="1" fillId="2" borderId="0" xfId="0" applyNumberFormat="1" applyFont="1" applyFill="1" applyBorder="1" applyAlignment="1">
      <alignment horizontal="right" vertical="top" indent="1"/>
    </xf>
    <xf numFmtId="3" fontId="1" fillId="2" borderId="0" xfId="0" applyNumberFormat="1" applyFont="1" applyFill="1" applyBorder="1" applyAlignment="1">
      <alignment horizontal="right" vertical="top" indent="1"/>
    </xf>
    <xf numFmtId="0" fontId="1" fillId="2" borderId="0" xfId="0" applyFont="1" applyFill="1" applyBorder="1" applyAlignment="1">
      <alignment horizontal="right" vertical="top" indent="1"/>
    </xf>
    <xf numFmtId="9" fontId="1" fillId="2" borderId="0" xfId="0" applyNumberFormat="1" applyFont="1" applyFill="1" applyBorder="1" applyAlignment="1">
      <alignment horizontal="right" vertical="top"/>
    </xf>
    <xf numFmtId="1" fontId="1" fillId="2" borderId="0" xfId="0" applyNumberFormat="1" applyFont="1" applyFill="1" applyBorder="1" applyAlignment="1">
      <alignment horizontal="right" vertical="top" wrapText="1" indent="1"/>
    </xf>
    <xf numFmtId="1" fontId="1" fillId="2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3" fontId="0" fillId="2" borderId="0" xfId="0" applyNumberFormat="1" applyFill="1" applyAlignment="1">
      <alignment/>
    </xf>
    <xf numFmtId="9" fontId="1" fillId="2" borderId="7" xfId="0" applyNumberFormat="1" applyFont="1" applyFill="1" applyBorder="1" applyAlignment="1">
      <alignment horizontal="right" vertical="top" wrapText="1"/>
    </xf>
    <xf numFmtId="9" fontId="1" fillId="2" borderId="9" xfId="0" applyNumberFormat="1" applyFont="1" applyFill="1" applyBorder="1" applyAlignment="1">
      <alignment horizontal="right" vertical="top" wrapText="1"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vertical="top"/>
    </xf>
    <xf numFmtId="9" fontId="1" fillId="2" borderId="2" xfId="22" applyFont="1" applyFill="1" applyBorder="1" applyAlignment="1">
      <alignment horizontal="right" vertical="top" wrapText="1"/>
    </xf>
    <xf numFmtId="3" fontId="1" fillId="2" borderId="9" xfId="21" applyNumberFormat="1" applyFont="1" applyFill="1" applyBorder="1" applyAlignment="1">
      <alignment horizontal="right" vertical="top" wrapText="1"/>
      <protection/>
    </xf>
    <xf numFmtId="9" fontId="1" fillId="2" borderId="9" xfId="22" applyFont="1" applyFill="1" applyBorder="1" applyAlignment="1">
      <alignment horizontal="right" vertical="top" wrapText="1"/>
    </xf>
    <xf numFmtId="3" fontId="1" fillId="2" borderId="3" xfId="21" applyNumberFormat="1" applyFont="1" applyFill="1" applyBorder="1" applyAlignment="1">
      <alignment horizontal="right" vertical="top" wrapText="1"/>
      <protection/>
    </xf>
    <xf numFmtId="9" fontId="1" fillId="2" borderId="3" xfId="22" applyFont="1" applyFill="1" applyBorder="1" applyAlignment="1">
      <alignment horizontal="right" vertical="top" wrapText="1"/>
    </xf>
    <xf numFmtId="14" fontId="1" fillId="2" borderId="9" xfId="21" applyNumberFormat="1" applyFont="1" applyFill="1" applyBorder="1" applyAlignment="1">
      <alignment horizontal="left" vertical="top" wrapText="1"/>
      <protection/>
    </xf>
    <xf numFmtId="14" fontId="1" fillId="2" borderId="3" xfId="21" applyNumberFormat="1" applyFont="1" applyFill="1" applyBorder="1" applyAlignment="1">
      <alignment horizontal="left" vertical="top" wrapText="1"/>
      <protection/>
    </xf>
    <xf numFmtId="2" fontId="1" fillId="2" borderId="3" xfId="21" applyNumberFormat="1" applyFont="1" applyFill="1" applyBorder="1" applyAlignment="1">
      <alignment horizontal="right" vertical="top" wrapText="1"/>
      <protection/>
    </xf>
    <xf numFmtId="0" fontId="5" fillId="2" borderId="0" xfId="21" applyFont="1" applyFill="1">
      <alignment/>
      <protection/>
    </xf>
    <xf numFmtId="3" fontId="1" fillId="2" borderId="0" xfId="21" applyNumberFormat="1" applyFont="1" applyFill="1" applyBorder="1" applyAlignment="1">
      <alignment horizontal="right" vertical="top" wrapText="1"/>
      <protection/>
    </xf>
    <xf numFmtId="3" fontId="5" fillId="2" borderId="0" xfId="21" applyNumberFormat="1" applyFill="1" applyBorder="1">
      <alignment/>
      <protection/>
    </xf>
    <xf numFmtId="0" fontId="3" fillId="2" borderId="0" xfId="0" applyFont="1" applyFill="1" applyBorder="1" applyAlignment="1">
      <alignment horizontal="center" wrapText="1"/>
    </xf>
    <xf numFmtId="9" fontId="1" fillId="2" borderId="0" xfId="22" applyFont="1" applyFill="1" applyBorder="1" applyAlignment="1">
      <alignment wrapText="1"/>
    </xf>
    <xf numFmtId="1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right" wrapText="1"/>
    </xf>
    <xf numFmtId="9" fontId="0" fillId="2" borderId="0" xfId="22" applyFill="1" applyAlignment="1">
      <alignment/>
    </xf>
    <xf numFmtId="0" fontId="1" fillId="0" borderId="2" xfId="0" applyFont="1" applyBorder="1" applyAlignment="1">
      <alignment vertical="top" wrapText="1"/>
    </xf>
    <xf numFmtId="9" fontId="1" fillId="2" borderId="2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9" fontId="1" fillId="2" borderId="5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9" fontId="1" fillId="2" borderId="6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9" fontId="1" fillId="0" borderId="2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9" fontId="1" fillId="0" borderId="5" xfId="0" applyNumberFormat="1" applyFont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9" fontId="1" fillId="0" borderId="6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10" fontId="1" fillId="0" borderId="2" xfId="0" applyNumberFormat="1" applyFont="1" applyBorder="1" applyAlignment="1">
      <alignment horizontal="right" vertical="top" wrapText="1"/>
    </xf>
    <xf numFmtId="10" fontId="1" fillId="2" borderId="2" xfId="0" applyNumberFormat="1" applyFont="1" applyFill="1" applyBorder="1" applyAlignment="1">
      <alignment horizontal="right" vertical="top" wrapText="1"/>
    </xf>
    <xf numFmtId="10" fontId="1" fillId="0" borderId="5" xfId="0" applyNumberFormat="1" applyFont="1" applyBorder="1" applyAlignment="1">
      <alignment horizontal="right" vertical="top" wrapText="1"/>
    </xf>
    <xf numFmtId="10" fontId="1" fillId="2" borderId="5" xfId="0" applyNumberFormat="1" applyFont="1" applyFill="1" applyBorder="1" applyAlignment="1">
      <alignment horizontal="right" vertical="top" wrapText="1"/>
    </xf>
    <xf numFmtId="10" fontId="1" fillId="0" borderId="6" xfId="0" applyNumberFormat="1" applyFont="1" applyBorder="1" applyAlignment="1">
      <alignment horizontal="right" vertical="top" wrapText="1"/>
    </xf>
    <xf numFmtId="10" fontId="1" fillId="2" borderId="6" xfId="0" applyNumberFormat="1" applyFont="1" applyFill="1" applyBorder="1" applyAlignment="1">
      <alignment horizontal="right" vertical="top" wrapText="1"/>
    </xf>
    <xf numFmtId="3" fontId="1" fillId="2" borderId="9" xfId="21" applyNumberFormat="1" applyFont="1" applyFill="1" applyBorder="1" applyAlignment="1">
      <alignment horizontal="right" vertical="top"/>
      <protection/>
    </xf>
    <xf numFmtId="0" fontId="1" fillId="0" borderId="9" xfId="0" applyFont="1" applyBorder="1" applyAlignment="1">
      <alignment vertical="top" wrapText="1"/>
    </xf>
    <xf numFmtId="9" fontId="1" fillId="2" borderId="9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9" fontId="1" fillId="2" borderId="10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9" fontId="1" fillId="2" borderId="12" xfId="0" applyNumberFormat="1" applyFont="1" applyFill="1" applyBorder="1" applyAlignment="1">
      <alignment horizontal="right" vertical="top" wrapText="1"/>
    </xf>
    <xf numFmtId="9" fontId="1" fillId="2" borderId="2" xfId="21" applyNumberFormat="1" applyFont="1" applyFill="1" applyBorder="1" applyAlignment="1">
      <alignment horizontal="right" vertical="top"/>
      <protection/>
    </xf>
    <xf numFmtId="9" fontId="1" fillId="2" borderId="5" xfId="21" applyNumberFormat="1" applyFont="1" applyFill="1" applyBorder="1" applyAlignment="1">
      <alignment horizontal="right" vertical="top"/>
      <protection/>
    </xf>
    <xf numFmtId="9" fontId="1" fillId="2" borderId="6" xfId="21" applyNumberFormat="1" applyFont="1" applyFill="1" applyBorder="1" applyAlignment="1">
      <alignment horizontal="right" vertical="top"/>
      <protection/>
    </xf>
    <xf numFmtId="0" fontId="0" fillId="2" borderId="2" xfId="0" applyFill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wrapText="1"/>
    </xf>
    <xf numFmtId="3" fontId="1" fillId="2" borderId="5" xfId="0" applyNumberFormat="1" applyFont="1" applyFill="1" applyBorder="1" applyAlignment="1">
      <alignment horizontal="right" wrapText="1"/>
    </xf>
    <xf numFmtId="10" fontId="1" fillId="0" borderId="5" xfId="0" applyNumberFormat="1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3" fontId="1" fillId="2" borderId="7" xfId="0" applyNumberFormat="1" applyFont="1" applyFill="1" applyBorder="1" applyAlignment="1">
      <alignment horizontal="right" wrapText="1"/>
    </xf>
    <xf numFmtId="3" fontId="1" fillId="0" borderId="7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3" fontId="1" fillId="2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7" fillId="2" borderId="2" xfId="0" applyFont="1" applyFill="1" applyBorder="1" applyAlignment="1">
      <alignment vertical="top" wrapText="1"/>
    </xf>
    <xf numFmtId="9" fontId="1" fillId="0" borderId="2" xfId="0" applyNumberFormat="1" applyFont="1" applyBorder="1" applyAlignment="1">
      <alignment horizontal="right" wrapText="1"/>
    </xf>
    <xf numFmtId="9" fontId="1" fillId="2" borderId="2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9" fontId="1" fillId="0" borderId="5" xfId="0" applyNumberFormat="1" applyFont="1" applyBorder="1" applyAlignment="1">
      <alignment horizontal="right" wrapText="1"/>
    </xf>
    <xf numFmtId="9" fontId="1" fillId="2" borderId="5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3" fontId="1" fillId="2" borderId="2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0" fontId="1" fillId="2" borderId="5" xfId="0" applyNumberFormat="1" applyFont="1" applyFill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3" fillId="0" borderId="7" xfId="0" applyFont="1" applyBorder="1" applyAlignment="1">
      <alignment vertical="top" wrapText="1"/>
    </xf>
    <xf numFmtId="10" fontId="1" fillId="2" borderId="7" xfId="0" applyNumberFormat="1" applyFont="1" applyFill="1" applyBorder="1" applyAlignment="1">
      <alignment horizontal="right"/>
    </xf>
    <xf numFmtId="10" fontId="1" fillId="0" borderId="7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0" fontId="1" fillId="2" borderId="2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3" fontId="1" fillId="2" borderId="3" xfId="0" applyNumberFormat="1" applyFont="1" applyFill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10" fontId="1" fillId="2" borderId="3" xfId="0" applyNumberFormat="1" applyFont="1" applyFill="1" applyBorder="1" applyAlignment="1">
      <alignment horizontal="right" vertical="top" wrapText="1"/>
    </xf>
    <xf numFmtId="10" fontId="1" fillId="0" borderId="3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185" fontId="1" fillId="2" borderId="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indent="1"/>
    </xf>
    <xf numFmtId="0" fontId="3" fillId="0" borderId="13" xfId="0" applyFont="1" applyBorder="1" applyAlignment="1">
      <alignment vertical="top" wrapText="1"/>
    </xf>
    <xf numFmtId="10" fontId="21" fillId="2" borderId="10" xfId="22" applyNumberFormat="1" applyFont="1" applyFill="1" applyBorder="1" applyAlignment="1">
      <alignment horizontal="center" vertical="center" wrapText="1"/>
    </xf>
    <xf numFmtId="10" fontId="21" fillId="2" borderId="10" xfId="22" applyNumberFormat="1" applyFont="1" applyFill="1" applyBorder="1" applyAlignment="1">
      <alignment horizontal="center" vertical="top" wrapText="1"/>
    </xf>
    <xf numFmtId="10" fontId="21" fillId="2" borderId="9" xfId="22" applyNumberFormat="1" applyFont="1" applyFill="1" applyBorder="1" applyAlignment="1">
      <alignment horizontal="center" vertical="center" wrapText="1"/>
    </xf>
    <xf numFmtId="10" fontId="21" fillId="2" borderId="6" xfId="22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right" vertical="top"/>
    </xf>
    <xf numFmtId="9" fontId="1" fillId="0" borderId="6" xfId="0" applyNumberFormat="1" applyFont="1" applyBorder="1" applyAlignment="1">
      <alignment horizontal="right" wrapText="1"/>
    </xf>
    <xf numFmtId="9" fontId="1" fillId="2" borderId="6" xfId="0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wrapText="1"/>
    </xf>
    <xf numFmtId="10" fontId="1" fillId="0" borderId="6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wrapText="1"/>
    </xf>
    <xf numFmtId="9" fontId="1" fillId="0" borderId="5" xfId="0" applyNumberFormat="1" applyFont="1" applyBorder="1" applyAlignment="1">
      <alignment horizontal="right" wrapText="1"/>
    </xf>
    <xf numFmtId="9" fontId="1" fillId="2" borderId="5" xfId="0" applyNumberFormat="1" applyFont="1" applyFill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10" fontId="1" fillId="2" borderId="5" xfId="0" applyNumberFormat="1" applyFont="1" applyFill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10" fontId="1" fillId="2" borderId="6" xfId="0" applyNumberFormat="1" applyFont="1" applyFill="1" applyBorder="1" applyAlignment="1">
      <alignment horizontal="right"/>
    </xf>
    <xf numFmtId="10" fontId="1" fillId="0" borderId="6" xfId="0" applyNumberFormat="1" applyFont="1" applyBorder="1" applyAlignment="1">
      <alignment horizontal="right"/>
    </xf>
    <xf numFmtId="0" fontId="5" fillId="2" borderId="0" xfId="21" applyFont="1" applyFill="1" applyBorder="1">
      <alignment/>
      <protection/>
    </xf>
    <xf numFmtId="0" fontId="5" fillId="2" borderId="0" xfId="21" applyFont="1" applyFill="1">
      <alignment/>
      <protection/>
    </xf>
    <xf numFmtId="3" fontId="5" fillId="2" borderId="0" xfId="21" applyNumberFormat="1" applyFont="1" applyFill="1">
      <alignment/>
      <protection/>
    </xf>
    <xf numFmtId="0" fontId="22" fillId="2" borderId="0" xfId="21" applyFont="1" applyFill="1">
      <alignment/>
      <protection/>
    </xf>
    <xf numFmtId="3" fontId="23" fillId="2" borderId="0" xfId="21" applyNumberFormat="1" applyFont="1" applyFill="1">
      <alignment/>
      <protection/>
    </xf>
    <xf numFmtId="0" fontId="23" fillId="2" borderId="0" xfId="21" applyFont="1" applyFill="1">
      <alignment/>
      <protection/>
    </xf>
    <xf numFmtId="9" fontId="1" fillId="0" borderId="7" xfId="0" applyNumberFormat="1" applyFont="1" applyBorder="1" applyAlignment="1">
      <alignment horizontal="right" wrapText="1"/>
    </xf>
    <xf numFmtId="9" fontId="1" fillId="2" borderId="7" xfId="0" applyNumberFormat="1" applyFont="1" applyFill="1" applyBorder="1" applyAlignment="1">
      <alignment horizontal="right" wrapText="1"/>
    </xf>
    <xf numFmtId="9" fontId="1" fillId="0" borderId="10" xfId="0" applyNumberFormat="1" applyFont="1" applyBorder="1" applyAlignment="1">
      <alignment horizontal="right" wrapText="1"/>
    </xf>
    <xf numFmtId="9" fontId="1" fillId="2" borderId="10" xfId="0" applyNumberFormat="1" applyFont="1" applyFill="1" applyBorder="1" applyAlignment="1">
      <alignment horizontal="right" wrapText="1"/>
    </xf>
    <xf numFmtId="9" fontId="1" fillId="0" borderId="3" xfId="0" applyNumberFormat="1" applyFont="1" applyBorder="1" applyAlignment="1">
      <alignment horizontal="right" wrapText="1"/>
    </xf>
    <xf numFmtId="9" fontId="1" fillId="2" borderId="3" xfId="0" applyNumberFormat="1" applyFont="1" applyFill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10" fontId="1" fillId="2" borderId="5" xfId="0" applyNumberFormat="1" applyFont="1" applyFill="1" applyBorder="1" applyAlignment="1">
      <alignment horizontal="right" vertical="top" wrapText="1"/>
    </xf>
    <xf numFmtId="10" fontId="1" fillId="2" borderId="6" xfId="0" applyNumberFormat="1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right" vertical="top" wrapText="1"/>
    </xf>
    <xf numFmtId="9" fontId="1" fillId="0" borderId="9" xfId="0" applyNumberFormat="1" applyFont="1" applyBorder="1" applyAlignment="1">
      <alignment horizontal="right" wrapText="1"/>
    </xf>
    <xf numFmtId="9" fontId="1" fillId="2" borderId="9" xfId="0" applyNumberFormat="1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9" fontId="1" fillId="0" borderId="6" xfId="0" applyNumberFormat="1" applyFont="1" applyBorder="1" applyAlignment="1">
      <alignment horizontal="right" wrapText="1"/>
    </xf>
    <xf numFmtId="9" fontId="1" fillId="2" borderId="6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right" vertical="top" wrapText="1"/>
    </xf>
    <xf numFmtId="0" fontId="9" fillId="2" borderId="5" xfId="0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vertical="top" wrapText="1"/>
    </xf>
    <xf numFmtId="10" fontId="1" fillId="2" borderId="9" xfId="0" applyNumberFormat="1" applyFont="1" applyFill="1" applyBorder="1" applyAlignment="1">
      <alignment horizontal="right" wrapText="1"/>
    </xf>
    <xf numFmtId="10" fontId="1" fillId="2" borderId="3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1" fillId="2" borderId="9" xfId="0" applyNumberFormat="1" applyFont="1" applyFill="1" applyBorder="1" applyAlignment="1">
      <alignment horizontal="right" vertical="top" wrapText="1"/>
    </xf>
    <xf numFmtId="10" fontId="1" fillId="2" borderId="9" xfId="0" applyNumberFormat="1" applyFont="1" applyFill="1" applyBorder="1" applyAlignment="1">
      <alignment horizontal="right" vertical="top" wrapText="1"/>
    </xf>
    <xf numFmtId="10" fontId="1" fillId="0" borderId="9" xfId="0" applyNumberFormat="1" applyFont="1" applyBorder="1" applyAlignment="1">
      <alignment horizontal="right" vertical="top" wrapText="1"/>
    </xf>
    <xf numFmtId="10" fontId="1" fillId="2" borderId="9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10" fontId="1" fillId="2" borderId="3" xfId="0" applyNumberFormat="1" applyFont="1" applyFill="1" applyBorder="1" applyAlignment="1">
      <alignment horizontal="right"/>
    </xf>
    <xf numFmtId="3" fontId="1" fillId="2" borderId="6" xfId="21" applyNumberFormat="1" applyFont="1" applyFill="1" applyBorder="1" applyAlignment="1">
      <alignment horizontal="right" vertical="top"/>
      <protection/>
    </xf>
    <xf numFmtId="9" fontId="1" fillId="2" borderId="9" xfId="22" applyFont="1" applyFill="1" applyBorder="1" applyAlignment="1">
      <alignment horizontal="right" vertical="center"/>
    </xf>
    <xf numFmtId="0" fontId="3" fillId="0" borderId="9" xfId="0" applyFont="1" applyBorder="1" applyAlignment="1">
      <alignment vertical="top" wrapText="1"/>
    </xf>
    <xf numFmtId="0" fontId="1" fillId="2" borderId="9" xfId="0" applyFont="1" applyFill="1" applyBorder="1" applyAlignment="1">
      <alignment/>
    </xf>
    <xf numFmtId="0" fontId="1" fillId="0" borderId="14" xfId="0" applyFont="1" applyBorder="1" applyAlignment="1">
      <alignment horizontal="right" wrapText="1"/>
    </xf>
    <xf numFmtId="0" fontId="1" fillId="2" borderId="9" xfId="0" applyFont="1" applyFill="1" applyBorder="1" applyAlignment="1">
      <alignment/>
    </xf>
    <xf numFmtId="0" fontId="1" fillId="0" borderId="15" xfId="0" applyFont="1" applyBorder="1" applyAlignment="1">
      <alignment horizontal="right" wrapText="1"/>
    </xf>
    <xf numFmtId="9" fontId="1" fillId="2" borderId="3" xfId="0" applyNumberFormat="1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left" indent="1"/>
    </xf>
    <xf numFmtId="3" fontId="24" fillId="0" borderId="0" xfId="0" applyNumberFormat="1" applyFont="1" applyAlignment="1">
      <alignment/>
    </xf>
    <xf numFmtId="0" fontId="0" fillId="2" borderId="0" xfId="0" applyFill="1" applyBorder="1" applyAlignment="1">
      <alignment vertical="top" wrapText="1"/>
    </xf>
    <xf numFmtId="10" fontId="1" fillId="0" borderId="0" xfId="22" applyNumberFormat="1" applyFont="1" applyAlignment="1">
      <alignment horizontal="right" vertical="top" wrapText="1"/>
    </xf>
    <xf numFmtId="0" fontId="1" fillId="2" borderId="10" xfId="0" applyFont="1" applyFill="1" applyBorder="1" applyAlignment="1">
      <alignment horizontal="right" vertical="center" wrapText="1"/>
    </xf>
    <xf numFmtId="10" fontId="1" fillId="0" borderId="5" xfId="22" applyNumberFormat="1" applyFont="1" applyBorder="1" applyAlignment="1">
      <alignment horizontal="right" vertical="top" wrapText="1"/>
    </xf>
    <xf numFmtId="10" fontId="1" fillId="0" borderId="6" xfId="22" applyNumberFormat="1" applyFont="1" applyBorder="1" applyAlignment="1">
      <alignment horizontal="right" vertical="top" wrapText="1"/>
    </xf>
    <xf numFmtId="10" fontId="1" fillId="2" borderId="0" xfId="22" applyNumberFormat="1" applyFont="1" applyFill="1" applyAlignment="1">
      <alignment horizontal="right" vertical="center" wrapText="1"/>
    </xf>
    <xf numFmtId="10" fontId="1" fillId="0" borderId="0" xfId="22" applyNumberFormat="1" applyFont="1" applyAlignment="1">
      <alignment horizontal="right" vertical="center" wrapText="1"/>
    </xf>
    <xf numFmtId="10" fontId="1" fillId="2" borderId="5" xfId="22" applyNumberFormat="1" applyFont="1" applyFill="1" applyBorder="1" applyAlignment="1">
      <alignment horizontal="right" vertical="center" wrapText="1"/>
    </xf>
    <xf numFmtId="10" fontId="1" fillId="0" borderId="5" xfId="22" applyNumberFormat="1" applyFont="1" applyBorder="1" applyAlignment="1">
      <alignment horizontal="right" vertical="center" wrapText="1"/>
    </xf>
    <xf numFmtId="10" fontId="1" fillId="2" borderId="6" xfId="22" applyNumberFormat="1" applyFont="1" applyFill="1" applyBorder="1" applyAlignment="1">
      <alignment horizontal="right" vertical="center" wrapText="1"/>
    </xf>
    <xf numFmtId="10" fontId="1" fillId="0" borderId="6" xfId="22" applyNumberFormat="1" applyFont="1" applyBorder="1" applyAlignment="1">
      <alignment horizontal="right" vertical="center" wrapText="1"/>
    </xf>
    <xf numFmtId="10" fontId="1" fillId="2" borderId="2" xfId="22" applyNumberFormat="1" applyFont="1" applyFill="1" applyBorder="1" applyAlignment="1">
      <alignment horizontal="right" vertical="center" wrapText="1"/>
    </xf>
    <xf numFmtId="10" fontId="1" fillId="0" borderId="2" xfId="22" applyNumberFormat="1" applyFont="1" applyBorder="1" applyAlignment="1">
      <alignment horizontal="right" vertical="center" wrapText="1"/>
    </xf>
    <xf numFmtId="10" fontId="1" fillId="0" borderId="2" xfId="22" applyNumberFormat="1" applyFont="1" applyBorder="1" applyAlignment="1">
      <alignment horizontal="right" vertical="top" wrapText="1"/>
    </xf>
    <xf numFmtId="10" fontId="21" fillId="2" borderId="10" xfId="22" applyNumberFormat="1" applyFont="1" applyFill="1" applyBorder="1" applyAlignment="1">
      <alignment horizontal="right" vertical="top"/>
    </xf>
    <xf numFmtId="10" fontId="21" fillId="2" borderId="10" xfId="22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1" fillId="2" borderId="5" xfId="0" applyNumberFormat="1" applyFont="1" applyFill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2" fontId="1" fillId="2" borderId="9" xfId="0" applyNumberFormat="1" applyFont="1" applyFill="1" applyBorder="1" applyAlignment="1">
      <alignment horizontal="right" vertical="top" wrapText="1"/>
    </xf>
    <xf numFmtId="2" fontId="1" fillId="0" borderId="9" xfId="0" applyNumberFormat="1" applyFont="1" applyBorder="1" applyAlignment="1">
      <alignment horizontal="right" vertical="top" wrapText="1"/>
    </xf>
    <xf numFmtId="10" fontId="1" fillId="2" borderId="5" xfId="22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justify"/>
    </xf>
    <xf numFmtId="0" fontId="2" fillId="2" borderId="0" xfId="0" applyFont="1" applyFill="1" applyBorder="1" applyAlignment="1">
      <alignment horizontal="justify" vertical="top" wrapText="1"/>
    </xf>
    <xf numFmtId="9" fontId="1" fillId="2" borderId="0" xfId="0" applyNumberFormat="1" applyFont="1" applyFill="1" applyBorder="1" applyAlignment="1">
      <alignment horizontal="right" wrapText="1"/>
    </xf>
    <xf numFmtId="9" fontId="1" fillId="2" borderId="0" xfId="0" applyNumberFormat="1" applyFont="1" applyFill="1" applyBorder="1" applyAlignment="1">
      <alignment horizontal="right" vertical="top" wrapText="1"/>
    </xf>
    <xf numFmtId="9" fontId="1" fillId="2" borderId="0" xfId="0" applyNumberFormat="1" applyFont="1" applyFill="1" applyBorder="1" applyAlignment="1">
      <alignment horizontal="right" wrapText="1"/>
    </xf>
    <xf numFmtId="9" fontId="1" fillId="0" borderId="16" xfId="0" applyNumberFormat="1" applyFont="1" applyFill="1" applyBorder="1" applyAlignment="1">
      <alignment horizontal="right" wrapText="1"/>
    </xf>
    <xf numFmtId="3" fontId="1" fillId="3" borderId="17" xfId="0" applyNumberFormat="1" applyFont="1" applyFill="1" applyBorder="1" applyAlignment="1">
      <alignment horizontal="right" wrapText="1"/>
    </xf>
    <xf numFmtId="1" fontId="1" fillId="0" borderId="18" xfId="0" applyNumberFormat="1" applyFont="1" applyFill="1" applyBorder="1" applyAlignment="1">
      <alignment horizontal="right" vertical="top" wrapText="1"/>
    </xf>
    <xf numFmtId="9" fontId="1" fillId="0" borderId="19" xfId="0" applyNumberFormat="1" applyFont="1" applyFill="1" applyBorder="1" applyAlignment="1">
      <alignment horizontal="right" wrapText="1"/>
    </xf>
    <xf numFmtId="3" fontId="1" fillId="3" borderId="20" xfId="0" applyNumberFormat="1" applyFont="1" applyFill="1" applyBorder="1" applyAlignment="1">
      <alignment horizontal="right" wrapText="1"/>
    </xf>
    <xf numFmtId="3" fontId="1" fillId="0" borderId="21" xfId="0" applyNumberFormat="1" applyFont="1" applyFill="1" applyBorder="1" applyAlignment="1">
      <alignment horizontal="right" vertical="top" wrapText="1"/>
    </xf>
    <xf numFmtId="9" fontId="1" fillId="0" borderId="19" xfId="0" applyNumberFormat="1" applyFont="1" applyFill="1" applyBorder="1" applyAlignment="1">
      <alignment horizontal="right" vertical="top" wrapText="1"/>
    </xf>
    <xf numFmtId="3" fontId="1" fillId="3" borderId="20" xfId="0" applyNumberFormat="1" applyFont="1" applyFill="1" applyBorder="1" applyAlignment="1">
      <alignment horizontal="right" vertical="top" wrapText="1"/>
    </xf>
    <xf numFmtId="9" fontId="1" fillId="0" borderId="19" xfId="0" applyNumberFormat="1" applyFont="1" applyFill="1" applyBorder="1" applyAlignment="1">
      <alignment horizontal="right" wrapText="1"/>
    </xf>
    <xf numFmtId="3" fontId="1" fillId="3" borderId="20" xfId="0" applyNumberFormat="1" applyFont="1" applyFill="1" applyBorder="1" applyAlignment="1">
      <alignment horizontal="right" wrapText="1"/>
    </xf>
    <xf numFmtId="3" fontId="1" fillId="3" borderId="21" xfId="0" applyNumberFormat="1" applyFont="1" applyFill="1" applyBorder="1" applyAlignment="1">
      <alignment horizontal="right" vertical="top" wrapText="1"/>
    </xf>
    <xf numFmtId="1" fontId="1" fillId="3" borderId="21" xfId="0" applyNumberFormat="1" applyFont="1" applyFill="1" applyBorder="1" applyAlignment="1">
      <alignment horizontal="right" vertical="top" wrapText="1"/>
    </xf>
    <xf numFmtId="9" fontId="1" fillId="0" borderId="22" xfId="0" applyNumberFormat="1" applyFont="1" applyFill="1" applyBorder="1" applyAlignment="1">
      <alignment horizontal="right" wrapText="1"/>
    </xf>
    <xf numFmtId="3" fontId="1" fillId="3" borderId="23" xfId="0" applyNumberFormat="1" applyFont="1" applyFill="1" applyBorder="1" applyAlignment="1">
      <alignment horizontal="right" wrapText="1"/>
    </xf>
    <xf numFmtId="1" fontId="1" fillId="3" borderId="24" xfId="0" applyNumberFormat="1" applyFont="1" applyFill="1" applyBorder="1" applyAlignment="1">
      <alignment horizontal="right" vertical="top" wrapText="1"/>
    </xf>
    <xf numFmtId="1" fontId="1" fillId="2" borderId="9" xfId="0" applyNumberFormat="1" applyFont="1" applyFill="1" applyBorder="1" applyAlignment="1">
      <alignment horizontal="right" wrapText="1"/>
    </xf>
    <xf numFmtId="10" fontId="1" fillId="0" borderId="3" xfId="0" applyNumberFormat="1" applyFont="1" applyFill="1" applyBorder="1" applyAlignment="1">
      <alignment horizontal="right" wrapText="1"/>
    </xf>
    <xf numFmtId="1" fontId="1" fillId="2" borderId="3" xfId="0" applyNumberFormat="1" applyFont="1" applyFill="1" applyBorder="1" applyAlignment="1">
      <alignment horizontal="right" wrapText="1"/>
    </xf>
    <xf numFmtId="10" fontId="1" fillId="0" borderId="25" xfId="0" applyNumberFormat="1" applyFont="1" applyFill="1" applyBorder="1" applyAlignment="1">
      <alignment horizontal="right" wrapText="1"/>
    </xf>
    <xf numFmtId="10" fontId="1" fillId="0" borderId="2" xfId="0" applyNumberFormat="1" applyFont="1" applyFill="1" applyBorder="1" applyAlignment="1">
      <alignment horizontal="right" wrapText="1"/>
    </xf>
    <xf numFmtId="1" fontId="1" fillId="2" borderId="2" xfId="0" applyNumberFormat="1" applyFont="1" applyFill="1" applyBorder="1" applyAlignment="1">
      <alignment horizontal="right" wrapText="1"/>
    </xf>
    <xf numFmtId="10" fontId="1" fillId="0" borderId="9" xfId="0" applyNumberFormat="1" applyFont="1" applyFill="1" applyBorder="1" applyAlignment="1">
      <alignment horizontal="right" wrapText="1"/>
    </xf>
    <xf numFmtId="1" fontId="1" fillId="2" borderId="2" xfId="0" applyNumberFormat="1" applyFont="1" applyFill="1" applyBorder="1" applyAlignment="1">
      <alignment horizontal="right" vertical="top" wrapText="1"/>
    </xf>
    <xf numFmtId="1" fontId="1" fillId="2" borderId="9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2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2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2" borderId="0" xfId="0" applyFont="1" applyFill="1" applyAlignment="1">
      <alignment wrapText="1"/>
    </xf>
    <xf numFmtId="0" fontId="3" fillId="2" borderId="4" xfId="21" applyFont="1" applyFill="1" applyBorder="1" applyAlignment="1">
      <alignment vertical="top" wrapText="1"/>
      <protection/>
    </xf>
    <xf numFmtId="0" fontId="3" fillId="2" borderId="1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1Q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4"/>
  <sheetViews>
    <sheetView tabSelected="1" view="pageBreakPreview" zoomScaleSheetLayoutView="100" workbookViewId="0" topLeftCell="A1">
      <selection activeCell="J110" sqref="J110"/>
    </sheetView>
  </sheetViews>
  <sheetFormatPr defaultColWidth="9.00390625" defaultRowHeight="12" customHeight="1"/>
  <cols>
    <col min="1" max="1" width="26.625" style="57" customWidth="1"/>
    <col min="2" max="2" width="8.125" style="21" customWidth="1"/>
    <col min="3" max="5" width="7.625" style="21" customWidth="1"/>
    <col min="6" max="7" width="6.625" style="21" customWidth="1"/>
    <col min="8" max="9" width="6.75390625" style="21" customWidth="1"/>
    <col min="10" max="10" width="5.375" style="21" customWidth="1"/>
    <col min="11" max="16384" width="9.00390625" style="21" customWidth="1"/>
  </cols>
  <sheetData>
    <row r="1" spans="1:8" ht="16.5" thickBot="1">
      <c r="A1" s="39" t="s">
        <v>44</v>
      </c>
      <c r="B1" s="20"/>
      <c r="C1" s="20"/>
      <c r="D1" s="20"/>
      <c r="E1" s="20"/>
      <c r="F1" s="20"/>
      <c r="G1" s="20"/>
      <c r="H1" s="20"/>
    </row>
    <row r="2" spans="1:8" ht="9" customHeight="1">
      <c r="A2" s="40"/>
      <c r="B2" s="23"/>
      <c r="C2" s="23"/>
      <c r="D2" s="23"/>
      <c r="E2" s="23"/>
      <c r="F2" s="23"/>
      <c r="G2" s="23"/>
      <c r="H2" s="23"/>
    </row>
    <row r="3" spans="1:8" ht="31.5" customHeight="1">
      <c r="A3" s="123"/>
      <c r="B3" s="15" t="s">
        <v>307</v>
      </c>
      <c r="C3" s="15" t="s">
        <v>3</v>
      </c>
      <c r="D3" s="15" t="s">
        <v>46</v>
      </c>
      <c r="E3" s="15" t="s">
        <v>4</v>
      </c>
      <c r="F3" s="15" t="s">
        <v>5</v>
      </c>
      <c r="G3" s="15" t="s">
        <v>6</v>
      </c>
      <c r="H3" s="6" t="s">
        <v>7</v>
      </c>
    </row>
    <row r="4" spans="1:8" ht="9" customHeight="1" thickBot="1">
      <c r="A4" s="41"/>
      <c r="B4" s="24"/>
      <c r="C4" s="24"/>
      <c r="D4" s="24"/>
      <c r="E4" s="24"/>
      <c r="F4" s="24"/>
      <c r="G4" s="24"/>
      <c r="H4" s="24"/>
    </row>
    <row r="5" spans="1:8" ht="12" customHeight="1" thickBot="1">
      <c r="A5" s="42" t="s">
        <v>8</v>
      </c>
      <c r="B5" s="194">
        <v>1709921678</v>
      </c>
      <c r="C5" s="204">
        <v>0.1572880328147989</v>
      </c>
      <c r="D5" s="205">
        <v>0.1183255534695431</v>
      </c>
      <c r="E5" s="204">
        <v>1</v>
      </c>
      <c r="F5" s="205">
        <v>0.4985744347057749</v>
      </c>
      <c r="G5" s="204">
        <v>0.6763724010755539</v>
      </c>
      <c r="H5" s="212">
        <v>1094.6673497808274</v>
      </c>
    </row>
    <row r="6" spans="1:8" ht="12" customHeight="1" thickBot="1">
      <c r="A6" s="43" t="s">
        <v>9</v>
      </c>
      <c r="B6" s="197">
        <v>863760169</v>
      </c>
      <c r="C6" s="207">
        <v>0.23148908363242668</v>
      </c>
      <c r="D6" s="208">
        <v>0.24903755504931735</v>
      </c>
      <c r="E6" s="207">
        <v>0.5051460427183379</v>
      </c>
      <c r="F6" s="208">
        <v>0.5081814151122312</v>
      </c>
      <c r="G6" s="207">
        <v>0.6699739658868201</v>
      </c>
      <c r="H6" s="191">
        <v>1102.0009916071647</v>
      </c>
    </row>
    <row r="7" spans="1:8" ht="12" customHeight="1" thickBot="1">
      <c r="A7" s="43" t="s">
        <v>10</v>
      </c>
      <c r="B7" s="197">
        <v>320649201</v>
      </c>
      <c r="C7" s="207">
        <v>0.028477485587122982</v>
      </c>
      <c r="D7" s="208">
        <v>0.27907459071804785</v>
      </c>
      <c r="E7" s="207">
        <v>0.18752274161179447</v>
      </c>
      <c r="F7" s="208">
        <v>0.6200218973881054</v>
      </c>
      <c r="G7" s="207">
        <v>0.8215366019265397</v>
      </c>
      <c r="H7" s="191">
        <v>1605.6121946726093</v>
      </c>
    </row>
    <row r="8" spans="1:8" ht="12" customHeight="1" thickBot="1">
      <c r="A8" s="43" t="s">
        <v>11</v>
      </c>
      <c r="B8" s="197">
        <v>297734657</v>
      </c>
      <c r="C8" s="207">
        <v>0.02736283737368203</v>
      </c>
      <c r="D8" s="208">
        <v>0.28200425685238373</v>
      </c>
      <c r="E8" s="207">
        <v>0.17412180968911023</v>
      </c>
      <c r="F8" s="208">
        <v>0.6264737967673008</v>
      </c>
      <c r="G8" s="207">
        <v>0.8335061477240119</v>
      </c>
      <c r="H8" s="191">
        <v>1643.8349852784781</v>
      </c>
    </row>
    <row r="9" spans="1:8" ht="12" customHeight="1" thickBot="1">
      <c r="A9" s="43" t="s">
        <v>12</v>
      </c>
      <c r="B9" s="197">
        <v>416772200</v>
      </c>
      <c r="C9" s="207">
        <v>0.3365974817898123</v>
      </c>
      <c r="D9" s="208">
        <v>0.24455194491173993</v>
      </c>
      <c r="E9" s="207">
        <v>0.24373759650060417</v>
      </c>
      <c r="F9" s="208">
        <v>0.48283636480552206</v>
      </c>
      <c r="G9" s="207">
        <v>0.6779049682296467</v>
      </c>
      <c r="H9" s="191">
        <v>1099.3973874999783</v>
      </c>
    </row>
    <row r="10" spans="1:8" ht="12" customHeight="1" thickBot="1">
      <c r="A10" s="43" t="s">
        <v>13</v>
      </c>
      <c r="B10" s="197">
        <v>69307769</v>
      </c>
      <c r="C10" s="207">
        <v>0.26357154852293685</v>
      </c>
      <c r="D10" s="208">
        <v>0.11186282402034697</v>
      </c>
      <c r="E10" s="207">
        <v>0.04053271555751339</v>
      </c>
      <c r="F10" s="208">
        <v>0.43668048238574814</v>
      </c>
      <c r="G10" s="207">
        <v>0.6386635241425821</v>
      </c>
      <c r="H10" s="191">
        <v>993.3557728580068</v>
      </c>
    </row>
    <row r="11" spans="1:8" ht="12" customHeight="1" thickBot="1">
      <c r="A11" s="43" t="s">
        <v>14</v>
      </c>
      <c r="B11" s="197">
        <v>22311730</v>
      </c>
      <c r="C11" s="207">
        <v>0.3271392222835253</v>
      </c>
      <c r="D11" s="208">
        <v>-0.04937413319634476</v>
      </c>
      <c r="E11" s="207">
        <v>0.013048392968557943</v>
      </c>
      <c r="F11" s="208">
        <v>0.7468632418911487</v>
      </c>
      <c r="G11" s="207">
        <v>0.8519845838937635</v>
      </c>
      <c r="H11" s="191">
        <v>3840.8817764921705</v>
      </c>
    </row>
    <row r="12" spans="1:8" ht="12" customHeight="1" thickBot="1">
      <c r="A12" s="43" t="s">
        <v>15</v>
      </c>
      <c r="B12" s="197">
        <v>34719269</v>
      </c>
      <c r="C12" s="207">
        <v>0.7191596113385913</v>
      </c>
      <c r="D12" s="208">
        <v>0.7213775296403455</v>
      </c>
      <c r="E12" s="207">
        <v>0.020304596079867933</v>
      </c>
      <c r="F12" s="208">
        <v>0.45360955036236505</v>
      </c>
      <c r="G12" s="207">
        <v>0.6870023674749604</v>
      </c>
      <c r="H12" s="191">
        <v>1176.2071192500143</v>
      </c>
    </row>
    <row r="13" spans="1:8" ht="12" customHeight="1" thickBot="1">
      <c r="A13" s="43" t="s">
        <v>0</v>
      </c>
      <c r="B13" s="197">
        <v>486298772</v>
      </c>
      <c r="C13" s="207">
        <v>0.07543301589912302</v>
      </c>
      <c r="D13" s="208">
        <v>0.06296191104080995</v>
      </c>
      <c r="E13" s="207">
        <v>0.2843982728897832</v>
      </c>
      <c r="F13" s="208">
        <v>0.5142774018767212</v>
      </c>
      <c r="G13" s="207">
        <v>0.7037358794728769</v>
      </c>
      <c r="H13" s="191">
        <v>1170.1142328383603</v>
      </c>
    </row>
    <row r="14" spans="1:8" ht="23.25" customHeight="1" thickBot="1">
      <c r="A14" s="43" t="s">
        <v>164</v>
      </c>
      <c r="B14" s="234">
        <v>397714292</v>
      </c>
      <c r="C14" s="305">
        <v>9.823634902212666E-06</v>
      </c>
      <c r="D14" s="305">
        <v>0.036546603116854204</v>
      </c>
      <c r="E14" s="305">
        <v>0.23259211057268087</v>
      </c>
      <c r="F14" s="305">
        <v>0.5575685572798073</v>
      </c>
      <c r="G14" s="305">
        <v>0.7253647450014192</v>
      </c>
      <c r="H14" s="234">
        <v>1289.3119528067934</v>
      </c>
    </row>
    <row r="15" spans="1:8" ht="12" customHeight="1" thickBot="1">
      <c r="A15" s="43" t="s">
        <v>16</v>
      </c>
      <c r="B15" s="278">
        <v>289108554</v>
      </c>
      <c r="C15" s="207">
        <v>0.10823609529035243</v>
      </c>
      <c r="D15" s="208">
        <v>-0.06710354142477404</v>
      </c>
      <c r="E15" s="207">
        <v>0.16907707395005026</v>
      </c>
      <c r="F15" s="208">
        <v>0.6998499394106478</v>
      </c>
      <c r="G15" s="207">
        <v>0.8014989137955427</v>
      </c>
      <c r="H15" s="191">
        <v>1775.9052573745366</v>
      </c>
    </row>
    <row r="16" spans="1:8" ht="12" customHeight="1" thickBot="1">
      <c r="A16" s="43" t="s">
        <v>17</v>
      </c>
      <c r="B16" s="197">
        <v>234945825</v>
      </c>
      <c r="C16" s="207">
        <v>0.06097226456354353</v>
      </c>
      <c r="D16" s="208">
        <v>-0.06387295387111469</v>
      </c>
      <c r="E16" s="207">
        <v>0.13740151260893016</v>
      </c>
      <c r="F16" s="208">
        <v>0.7249026195719801</v>
      </c>
      <c r="G16" s="207">
        <v>0.8179194331288926</v>
      </c>
      <c r="H16" s="191">
        <v>1900.9224100573579</v>
      </c>
    </row>
    <row r="17" spans="1:8" ht="12" customHeight="1" thickBot="1">
      <c r="A17" s="43" t="s">
        <v>18</v>
      </c>
      <c r="B17" s="197">
        <v>184314856</v>
      </c>
      <c r="C17" s="207">
        <v>0.07111848868004432</v>
      </c>
      <c r="D17" s="208">
        <v>-0.02827039698091549</v>
      </c>
      <c r="E17" s="207">
        <v>0.10779140259545852</v>
      </c>
      <c r="F17" s="208">
        <v>0.7406219387980315</v>
      </c>
      <c r="G17" s="207">
        <v>0.8200635927035638</v>
      </c>
      <c r="H17" s="191">
        <v>2071.130150184693</v>
      </c>
    </row>
    <row r="18" spans="1:8" ht="12" customHeight="1" thickBot="1">
      <c r="A18" s="43" t="s">
        <v>19</v>
      </c>
      <c r="B18" s="197">
        <v>5317895</v>
      </c>
      <c r="C18" s="207">
        <v>0.135840026927948</v>
      </c>
      <c r="D18" s="208">
        <v>-0.2020867089898155</v>
      </c>
      <c r="E18" s="207">
        <v>0.0031100225632673686</v>
      </c>
      <c r="F18" s="208">
        <v>0.7445162042499899</v>
      </c>
      <c r="G18" s="207">
        <v>0.9715923311761515</v>
      </c>
      <c r="H18" s="191">
        <v>2294.559459489858</v>
      </c>
    </row>
    <row r="19" spans="1:8" ht="12" customHeight="1" thickBot="1">
      <c r="A19" s="43" t="s">
        <v>20</v>
      </c>
      <c r="B19" s="197">
        <v>25614569</v>
      </c>
      <c r="C19" s="207">
        <v>0.019309401614370322</v>
      </c>
      <c r="D19" s="208">
        <v>0.0056275653454949115</v>
      </c>
      <c r="E19" s="207">
        <v>0.01497996623445346</v>
      </c>
      <c r="F19" s="208">
        <v>0.6400913480137027</v>
      </c>
      <c r="G19" s="207">
        <v>0.8191793506265906</v>
      </c>
      <c r="H19" s="191">
        <v>1796.1682867175614</v>
      </c>
    </row>
    <row r="20" spans="1:8" ht="12" customHeight="1" thickBot="1">
      <c r="A20" s="43" t="s">
        <v>21</v>
      </c>
      <c r="B20" s="197">
        <v>7957173</v>
      </c>
      <c r="C20" s="207">
        <v>0</v>
      </c>
      <c r="D20" s="208">
        <v>-0.6522552463543424</v>
      </c>
      <c r="E20" s="207">
        <v>0.004653530686450541</v>
      </c>
      <c r="F20" s="208">
        <v>1</v>
      </c>
      <c r="G20" s="207">
        <v>1</v>
      </c>
      <c r="H20" s="191">
        <v>9998.311100567536</v>
      </c>
    </row>
    <row r="21" spans="1:8" ht="12" customHeight="1" thickBot="1">
      <c r="A21" s="43" t="s">
        <v>22</v>
      </c>
      <c r="B21" s="197">
        <v>11741332</v>
      </c>
      <c r="C21" s="207">
        <v>0</v>
      </c>
      <c r="D21" s="208">
        <v>0.8693042837555827</v>
      </c>
      <c r="E21" s="207">
        <v>0.006866590529300255</v>
      </c>
      <c r="F21" s="208">
        <v>0.7899595207766887</v>
      </c>
      <c r="G21" s="207">
        <v>0.9274352347757477</v>
      </c>
      <c r="H21" s="191">
        <v>2355.5553697107803</v>
      </c>
    </row>
    <row r="22" spans="1:8" ht="12" customHeight="1" thickBot="1">
      <c r="A22" s="43" t="s">
        <v>23</v>
      </c>
      <c r="B22" s="197">
        <v>29765108</v>
      </c>
      <c r="C22" s="207">
        <v>0.5700231962874114</v>
      </c>
      <c r="D22" s="208">
        <v>-0.027521324372295264</v>
      </c>
      <c r="E22" s="207">
        <v>0.017407293201180177</v>
      </c>
      <c r="F22" s="208">
        <v>0.7649419246185836</v>
      </c>
      <c r="G22" s="207">
        <v>0.87545561736245</v>
      </c>
      <c r="H22" s="191">
        <v>2396.206038141399</v>
      </c>
    </row>
    <row r="23" spans="1:8" ht="12" customHeight="1" thickBot="1">
      <c r="A23" s="43" t="s">
        <v>24</v>
      </c>
      <c r="B23" s="197">
        <v>26279278</v>
      </c>
      <c r="C23" s="207">
        <v>0.5491648971482398</v>
      </c>
      <c r="D23" s="208">
        <v>-0.07532963046862728</v>
      </c>
      <c r="E23" s="207">
        <v>0.015368702752945624</v>
      </c>
      <c r="F23" s="208">
        <v>0.7414957519000331</v>
      </c>
      <c r="G23" s="207">
        <v>0.8614773587006462</v>
      </c>
      <c r="H23" s="191">
        <v>2411.172478079047</v>
      </c>
    </row>
    <row r="24" spans="1:8" ht="12" customHeight="1" thickBot="1">
      <c r="A24" s="43" t="s">
        <v>25</v>
      </c>
      <c r="B24" s="197">
        <v>14874214</v>
      </c>
      <c r="C24" s="207">
        <v>0.3626379854424577</v>
      </c>
      <c r="D24" s="208">
        <v>0.09164753399753534</v>
      </c>
      <c r="E24" s="207">
        <v>0.008698769184210553</v>
      </c>
      <c r="F24" s="208">
        <v>0.8311151096790728</v>
      </c>
      <c r="G24" s="207">
        <v>0.9076337075693546</v>
      </c>
      <c r="H24" s="191">
        <v>2917.534754012238</v>
      </c>
    </row>
    <row r="25" spans="1:8" ht="12" customHeight="1" thickBot="1">
      <c r="A25" s="43" t="s">
        <v>26</v>
      </c>
      <c r="B25" s="197">
        <v>1287149</v>
      </c>
      <c r="C25" s="207">
        <v>1</v>
      </c>
      <c r="D25" s="208">
        <v>-0.6468094284106316</v>
      </c>
      <c r="E25" s="207">
        <v>0.0007527531913072804</v>
      </c>
      <c r="F25" s="208">
        <v>0.8922766517318508</v>
      </c>
      <c r="G25" s="207">
        <v>1</v>
      </c>
      <c r="H25" s="191">
        <v>2790.0282351816873</v>
      </c>
    </row>
    <row r="26" spans="1:8" ht="12" customHeight="1" thickBot="1">
      <c r="A26" s="43" t="s">
        <v>27</v>
      </c>
      <c r="B26" s="197">
        <v>10117915</v>
      </c>
      <c r="C26" s="207">
        <v>0.7660227428279442</v>
      </c>
      <c r="D26" s="208">
        <v>-0.09259118423136592</v>
      </c>
      <c r="E26" s="207">
        <v>0.00591718037742779</v>
      </c>
      <c r="F26" s="208">
        <v>0.7520746122101243</v>
      </c>
      <c r="G26" s="207">
        <v>0.9428439554987367</v>
      </c>
      <c r="H26" s="191">
        <v>2857.9224330729157</v>
      </c>
    </row>
    <row r="27" spans="1:8" ht="12" customHeight="1" thickBot="1">
      <c r="A27" s="43" t="s">
        <v>22</v>
      </c>
      <c r="B27" s="197">
        <v>3485830</v>
      </c>
      <c r="C27" s="207">
        <v>0.7272715536902259</v>
      </c>
      <c r="D27" s="208">
        <v>0.5936621637190556</v>
      </c>
      <c r="E27" s="207">
        <v>0.0020385904482345535</v>
      </c>
      <c r="F27" s="208">
        <v>0.979884274333516</v>
      </c>
      <c r="G27" s="207">
        <v>0.9982408780692117</v>
      </c>
      <c r="H27" s="191">
        <v>3666.804311050528</v>
      </c>
    </row>
    <row r="28" spans="1:8" ht="12" customHeight="1" thickBot="1">
      <c r="A28" s="43" t="s">
        <v>25</v>
      </c>
      <c r="B28" s="197">
        <v>699616</v>
      </c>
      <c r="C28" s="207">
        <v>0.9831779147418012</v>
      </c>
      <c r="D28" s="208">
        <v>0.4135255705695997</v>
      </c>
      <c r="E28" s="207">
        <v>0.00040915090381116274</v>
      </c>
      <c r="F28" s="208">
        <v>0.9999928532223391</v>
      </c>
      <c r="G28" s="207">
        <v>1</v>
      </c>
      <c r="H28" s="191">
        <v>6169.744946566047</v>
      </c>
    </row>
    <row r="29" spans="1:8" ht="12" customHeight="1" thickBot="1">
      <c r="A29" s="43" t="s">
        <v>27</v>
      </c>
      <c r="B29" s="197">
        <v>2786214</v>
      </c>
      <c r="C29" s="207">
        <v>0.663013680930467</v>
      </c>
      <c r="D29" s="208">
        <v>0.6463444034498489</v>
      </c>
      <c r="E29" s="207">
        <v>0.0016294395444233908</v>
      </c>
      <c r="F29" s="208">
        <v>0.9960103567062688</v>
      </c>
      <c r="G29" s="207">
        <v>0.9983070216429893</v>
      </c>
      <c r="H29" s="191">
        <v>4771.446407400953</v>
      </c>
    </row>
    <row r="30" spans="1:8" ht="12" customHeight="1" thickBot="1">
      <c r="A30" s="44" t="s">
        <v>28</v>
      </c>
      <c r="B30" s="213">
        <v>24397621</v>
      </c>
      <c r="C30" s="280">
        <v>0</v>
      </c>
      <c r="D30" s="281">
        <v>-0.13851206101850233</v>
      </c>
      <c r="E30" s="280">
        <v>0.014268268139939916</v>
      </c>
      <c r="F30" s="281">
        <v>0.5660014146461247</v>
      </c>
      <c r="G30" s="280">
        <v>0.7808694954315423</v>
      </c>
      <c r="H30" s="213">
        <v>1493.5503362589511</v>
      </c>
    </row>
    <row r="31" spans="1:8" ht="12" customHeight="1" thickBot="1">
      <c r="A31" s="45" t="s">
        <v>29</v>
      </c>
      <c r="B31" s="278">
        <v>1648635622</v>
      </c>
      <c r="C31" s="207">
        <v>0.23125369178757196</v>
      </c>
      <c r="D31" s="208">
        <v>0.12097833649556611</v>
      </c>
      <c r="E31" s="207">
        <v>1</v>
      </c>
      <c r="F31" s="208">
        <v>0.49479888952684536</v>
      </c>
      <c r="G31" s="207">
        <v>0.6736211945079518</v>
      </c>
      <c r="H31" s="191">
        <v>1085.632705619128</v>
      </c>
    </row>
    <row r="32" spans="1:8" ht="12" customHeight="1" thickBot="1">
      <c r="A32" s="43" t="s">
        <v>178</v>
      </c>
      <c r="B32" s="197">
        <v>1020635052</v>
      </c>
      <c r="C32" s="207">
        <v>0.2013724108311342</v>
      </c>
      <c r="D32" s="208">
        <v>0.10101337400192789</v>
      </c>
      <c r="E32" s="207">
        <v>0.6190786116594053</v>
      </c>
      <c r="F32" s="208">
        <v>0.5766594169450492</v>
      </c>
      <c r="G32" s="207">
        <v>0.7091265732856684</v>
      </c>
      <c r="H32" s="191">
        <v>1294.5830827857092</v>
      </c>
    </row>
    <row r="33" spans="1:8" ht="12" customHeight="1" thickBot="1">
      <c r="A33" s="43" t="s">
        <v>177</v>
      </c>
      <c r="B33" s="197">
        <v>562742458</v>
      </c>
      <c r="C33" s="207">
        <v>0.08573073937136622</v>
      </c>
      <c r="D33" s="208">
        <v>0.12968584712851317</v>
      </c>
      <c r="E33" s="207">
        <v>0.34133828633238156</v>
      </c>
      <c r="F33" s="208">
        <v>0.6125458370869894</v>
      </c>
      <c r="G33" s="207">
        <v>0.7440688507637006</v>
      </c>
      <c r="H33" s="191">
        <v>1574.3443512737838</v>
      </c>
    </row>
    <row r="34" spans="1:8" ht="12" customHeight="1" thickBot="1">
      <c r="A34" s="43" t="s">
        <v>30</v>
      </c>
      <c r="B34" s="197">
        <v>532619726</v>
      </c>
      <c r="C34" s="207">
        <v>0.0788678619086669</v>
      </c>
      <c r="D34" s="208">
        <v>0.12517568151068614</v>
      </c>
      <c r="E34" s="207">
        <v>0.3230669766518001</v>
      </c>
      <c r="F34" s="208">
        <v>0.6211637700403158</v>
      </c>
      <c r="G34" s="207">
        <v>0.7467196699357695</v>
      </c>
      <c r="H34" s="191">
        <v>1629.7671760313551</v>
      </c>
    </row>
    <row r="35" spans="1:8" ht="12" customHeight="1" thickBot="1">
      <c r="A35" s="43" t="s">
        <v>31</v>
      </c>
      <c r="B35" s="197">
        <v>489075215</v>
      </c>
      <c r="C35" s="207">
        <v>0.07988836645504516</v>
      </c>
      <c r="D35" s="208">
        <v>0.12903580721493113</v>
      </c>
      <c r="E35" s="207">
        <v>0.29665452357913447</v>
      </c>
      <c r="F35" s="208">
        <v>0.6156213415967112</v>
      </c>
      <c r="G35" s="207">
        <v>0.750342159538794</v>
      </c>
      <c r="H35" s="191">
        <v>1645.082663822039</v>
      </c>
    </row>
    <row r="36" spans="1:8" ht="12" customHeight="1" thickBot="1">
      <c r="A36" s="43" t="s">
        <v>32</v>
      </c>
      <c r="B36" s="197">
        <v>291311779</v>
      </c>
      <c r="C36" s="207">
        <v>0.19486314695156903</v>
      </c>
      <c r="D36" s="208">
        <v>-0.007793691912275746</v>
      </c>
      <c r="E36" s="207">
        <v>0.17669870474265417</v>
      </c>
      <c r="F36" s="208">
        <v>0.5594234073178346</v>
      </c>
      <c r="G36" s="207">
        <v>0.7358068380750233</v>
      </c>
      <c r="H36" s="191">
        <v>1523.244768265892</v>
      </c>
    </row>
    <row r="37" spans="1:8" ht="12" customHeight="1" thickBot="1">
      <c r="A37" s="43" t="s">
        <v>176</v>
      </c>
      <c r="B37" s="197">
        <v>96042012</v>
      </c>
      <c r="C37" s="207">
        <v>0.08149484623458325</v>
      </c>
      <c r="D37" s="208">
        <v>0.23879763252209574</v>
      </c>
      <c r="E37" s="207">
        <v>0.058255451185440905</v>
      </c>
      <c r="F37" s="208">
        <v>0.495263010525019</v>
      </c>
      <c r="G37" s="207">
        <v>0.7314417049072233</v>
      </c>
      <c r="H37" s="191">
        <v>1213.4351227487255</v>
      </c>
    </row>
    <row r="38" spans="1:8" ht="12" customHeight="1" thickBot="1">
      <c r="A38" s="43" t="s">
        <v>33</v>
      </c>
      <c r="B38" s="197">
        <v>78414864</v>
      </c>
      <c r="C38" s="207">
        <v>0.37453502438007163</v>
      </c>
      <c r="D38" s="208">
        <v>0.18835422058490114</v>
      </c>
      <c r="E38" s="207">
        <v>0.0475634900481363</v>
      </c>
      <c r="F38" s="208">
        <v>0.8330599157833137</v>
      </c>
      <c r="G38" s="207">
        <v>0.940215696860738</v>
      </c>
      <c r="H38" s="191">
        <v>2654.058885907587</v>
      </c>
    </row>
    <row r="39" spans="1:8" ht="12" customHeight="1" thickBot="1">
      <c r="A39" s="43" t="s">
        <v>34</v>
      </c>
      <c r="B39" s="197">
        <v>22246671</v>
      </c>
      <c r="C39" s="207">
        <v>0.47364596707525364</v>
      </c>
      <c r="D39" s="208">
        <v>0.34700164334572126</v>
      </c>
      <c r="E39" s="207">
        <v>0.013493989031373726</v>
      </c>
      <c r="F39" s="208">
        <v>0.5022907921818954</v>
      </c>
      <c r="G39" s="207">
        <v>0.6644574822003706</v>
      </c>
      <c r="H39" s="191">
        <v>1159.7737226449135</v>
      </c>
    </row>
    <row r="40" spans="1:8" ht="12" customHeight="1" thickBot="1">
      <c r="A40" s="43" t="s">
        <v>35</v>
      </c>
      <c r="B40" s="197">
        <v>296248005</v>
      </c>
      <c r="C40" s="207">
        <v>0.6937691985470079</v>
      </c>
      <c r="D40" s="208">
        <v>0.11067876100068652</v>
      </c>
      <c r="E40" s="207">
        <v>0.17969283269556818</v>
      </c>
      <c r="F40" s="208">
        <v>0.5708035806013276</v>
      </c>
      <c r="G40" s="207">
        <v>0.7265484336341775</v>
      </c>
      <c r="H40" s="191">
        <v>1393.440792611518</v>
      </c>
    </row>
    <row r="41" spans="1:8" ht="12" customHeight="1" thickBot="1">
      <c r="A41" s="43" t="s">
        <v>36</v>
      </c>
      <c r="B41" s="197">
        <v>2429569</v>
      </c>
      <c r="C41" s="207">
        <v>0.0012882943435646404</v>
      </c>
      <c r="D41" s="208">
        <v>-0.19458979944380372</v>
      </c>
      <c r="E41" s="207">
        <v>0.0014736846441863428</v>
      </c>
      <c r="F41" s="208">
        <v>0.9836748822527782</v>
      </c>
      <c r="G41" s="207">
        <v>0.9969434908002202</v>
      </c>
      <c r="H41" s="191">
        <v>8604.519252021599</v>
      </c>
    </row>
    <row r="42" spans="1:8" ht="12" customHeight="1" thickBot="1">
      <c r="A42" s="43" t="s">
        <v>37</v>
      </c>
      <c r="B42" s="197">
        <v>264381603</v>
      </c>
      <c r="C42" s="207">
        <v>0.7653040366806461</v>
      </c>
      <c r="D42" s="208">
        <v>0.12047618007871375</v>
      </c>
      <c r="E42" s="207">
        <v>0.16036387875646665</v>
      </c>
      <c r="F42" s="208">
        <v>0.5888824117614568</v>
      </c>
      <c r="G42" s="207">
        <v>0.7436080149646418</v>
      </c>
      <c r="H42" s="191">
        <v>1524.4460784182786</v>
      </c>
    </row>
    <row r="43" spans="1:8" ht="12" customHeight="1" thickBot="1">
      <c r="A43" s="43" t="s">
        <v>38</v>
      </c>
      <c r="B43" s="197">
        <v>148554233</v>
      </c>
      <c r="C43" s="207">
        <v>0.1289137550190172</v>
      </c>
      <c r="D43" s="208">
        <v>0.18781002617425324</v>
      </c>
      <c r="E43" s="207">
        <v>0.09010737789335478</v>
      </c>
      <c r="F43" s="208">
        <v>0.5937637805312488</v>
      </c>
      <c r="G43" s="207">
        <v>0.7789312876732365</v>
      </c>
      <c r="H43" s="191">
        <v>1535.319187546136</v>
      </c>
    </row>
    <row r="44" spans="1:8" ht="12" customHeight="1" thickBot="1">
      <c r="A44" s="43" t="s">
        <v>39</v>
      </c>
      <c r="B44" s="197">
        <v>85483300</v>
      </c>
      <c r="C44" s="207">
        <v>0.2016127243566872</v>
      </c>
      <c r="D44" s="208">
        <v>0.2721768300389893</v>
      </c>
      <c r="E44" s="207">
        <v>0.051850935925003325</v>
      </c>
      <c r="F44" s="208">
        <v>0.6971993711052334</v>
      </c>
      <c r="G44" s="207">
        <v>0.8361156155646775</v>
      </c>
      <c r="H44" s="191">
        <v>2098.623365157899</v>
      </c>
    </row>
    <row r="45" spans="1:8" ht="12" customHeight="1" thickBot="1">
      <c r="A45" s="43" t="s">
        <v>40</v>
      </c>
      <c r="B45" s="197">
        <v>25697515</v>
      </c>
      <c r="C45" s="207">
        <v>0.061550309436535014</v>
      </c>
      <c r="D45" s="208">
        <v>0.5842526946151345</v>
      </c>
      <c r="E45" s="207">
        <v>0.015587140455466879</v>
      </c>
      <c r="F45" s="208">
        <v>0.6641558921164167</v>
      </c>
      <c r="G45" s="207">
        <v>0.9038596533555872</v>
      </c>
      <c r="H45" s="191">
        <v>1949.0172326144145</v>
      </c>
    </row>
    <row r="46" spans="1:8" ht="12" customHeight="1" thickBot="1">
      <c r="A46" s="43" t="s">
        <v>41</v>
      </c>
      <c r="B46" s="197">
        <v>10061113</v>
      </c>
      <c r="C46" s="276">
        <v>0.03324413511705911</v>
      </c>
      <c r="D46" s="277">
        <v>0.5888934107856871</v>
      </c>
      <c r="E46" s="276">
        <v>0.006102690531334401</v>
      </c>
      <c r="F46" s="277">
        <v>0.9000802396315398</v>
      </c>
      <c r="G46" s="276">
        <v>1</v>
      </c>
      <c r="H46" s="278">
        <v>4179.360005455583</v>
      </c>
    </row>
    <row r="47" spans="1:8" ht="12" customHeight="1" thickBot="1">
      <c r="A47" s="44" t="s">
        <v>42</v>
      </c>
      <c r="B47" s="201">
        <v>27312305</v>
      </c>
      <c r="C47" s="270">
        <v>0</v>
      </c>
      <c r="D47" s="271">
        <v>-0.22668333446730327</v>
      </c>
      <c r="E47" s="270">
        <v>0.016566610981550173</v>
      </c>
      <c r="F47" s="271">
        <v>0.5657271694937501</v>
      </c>
      <c r="G47" s="270">
        <v>0.7918114930248472</v>
      </c>
      <c r="H47" s="201">
        <v>1483.302948299695</v>
      </c>
    </row>
    <row r="48" spans="1:8" ht="12" customHeight="1" thickBot="1">
      <c r="A48" s="46" t="s">
        <v>242</v>
      </c>
      <c r="B48" s="194">
        <v>780182288.264651</v>
      </c>
      <c r="C48" s="282"/>
      <c r="D48" s="205">
        <v>0.2794048968424505</v>
      </c>
      <c r="E48" s="204">
        <v>0.47322906156679595</v>
      </c>
      <c r="F48" s="205">
        <v>0.5675043277191257</v>
      </c>
      <c r="G48" s="204">
        <v>0.7290353456884168</v>
      </c>
      <c r="H48" s="212">
        <v>1296.0989567906379</v>
      </c>
    </row>
    <row r="49" spans="1:8" ht="12" customHeight="1" thickBot="1">
      <c r="A49" s="43" t="s">
        <v>243</v>
      </c>
      <c r="B49" s="197">
        <v>39350072.5</v>
      </c>
      <c r="C49" s="209"/>
      <c r="D49" s="208">
        <v>1.2947247146003353</v>
      </c>
      <c r="E49" s="207">
        <v>0.023868265355241728</v>
      </c>
      <c r="F49" s="208">
        <v>0.6724904382323565</v>
      </c>
      <c r="G49" s="207">
        <v>0.856617799115872</v>
      </c>
      <c r="H49" s="191">
        <v>1930.5164040892864</v>
      </c>
    </row>
    <row r="50" spans="1:8" ht="12" customHeight="1" thickBot="1">
      <c r="A50" s="43" t="s">
        <v>244</v>
      </c>
      <c r="B50" s="197">
        <v>92519500</v>
      </c>
      <c r="C50" s="209"/>
      <c r="D50" s="208">
        <v>52.777400349682864</v>
      </c>
      <c r="E50" s="207">
        <v>0.05611882866376643</v>
      </c>
      <c r="F50" s="208">
        <v>0.5992865017644929</v>
      </c>
      <c r="G50" s="207">
        <v>0.7502296813104264</v>
      </c>
      <c r="H50" s="191">
        <v>1437.0084229530164</v>
      </c>
    </row>
    <row r="51" spans="1:8" ht="11.25" customHeight="1" thickBot="1">
      <c r="A51" s="44" t="s">
        <v>43</v>
      </c>
      <c r="B51" s="201">
        <v>107034905</v>
      </c>
      <c r="C51" s="283"/>
      <c r="D51" s="281">
        <v>0.26717832610868797</v>
      </c>
      <c r="E51" s="280">
        <v>0.06492332421530074</v>
      </c>
      <c r="F51" s="281">
        <v>0.4338485842538936</v>
      </c>
      <c r="G51" s="280">
        <v>0.6362488853519326</v>
      </c>
      <c r="H51" s="213">
        <v>995.5919344974194</v>
      </c>
    </row>
    <row r="52" spans="1:10" ht="99.75" customHeight="1">
      <c r="A52" s="367" t="s">
        <v>2</v>
      </c>
      <c r="B52" s="367"/>
      <c r="C52" s="367"/>
      <c r="D52" s="367"/>
      <c r="E52" s="367"/>
      <c r="F52" s="367"/>
      <c r="G52" s="367"/>
      <c r="H52" s="367"/>
      <c r="I52" s="367"/>
      <c r="J52" s="367"/>
    </row>
    <row r="53" ht="16.5" thickBot="1">
      <c r="A53" s="39" t="s">
        <v>45</v>
      </c>
    </row>
    <row r="54" spans="1:6" ht="9.75" customHeight="1">
      <c r="A54" s="40"/>
      <c r="B54" s="26"/>
      <c r="C54" s="26"/>
      <c r="D54" s="26"/>
      <c r="E54" s="26"/>
      <c r="F54" s="26"/>
    </row>
    <row r="55" spans="1:8" ht="38.25" customHeight="1">
      <c r="A55" s="47"/>
      <c r="B55" s="15" t="s">
        <v>308</v>
      </c>
      <c r="C55" s="15" t="s">
        <v>309</v>
      </c>
      <c r="D55" s="15" t="s">
        <v>5</v>
      </c>
      <c r="E55" s="15" t="s">
        <v>6</v>
      </c>
      <c r="F55" s="6" t="s">
        <v>7</v>
      </c>
      <c r="G55" s="25"/>
      <c r="H55" s="25"/>
    </row>
    <row r="56" spans="1:8" ht="9.75" customHeight="1" thickBot="1">
      <c r="A56" s="48"/>
      <c r="B56" s="24"/>
      <c r="C56" s="24"/>
      <c r="D56" s="24"/>
      <c r="E56" s="24"/>
      <c r="F56" s="24"/>
      <c r="G56" s="25"/>
      <c r="H56" s="25"/>
    </row>
    <row r="57" spans="1:8" ht="12.75" customHeight="1" thickBot="1">
      <c r="A57" s="49" t="s">
        <v>173</v>
      </c>
      <c r="B57" s="212">
        <v>8609450</v>
      </c>
      <c r="C57" s="272">
        <v>8609450</v>
      </c>
      <c r="D57" s="205">
        <v>0.58279123521247</v>
      </c>
      <c r="E57" s="204">
        <v>0.7153404689033562</v>
      </c>
      <c r="F57" s="212">
        <v>1321.6415943822424</v>
      </c>
      <c r="G57" s="25"/>
      <c r="H57" s="25"/>
    </row>
    <row r="58" spans="1:8" ht="12" customHeight="1" thickBot="1">
      <c r="A58" s="43" t="s">
        <v>47</v>
      </c>
      <c r="B58" s="191">
        <v>7221351</v>
      </c>
      <c r="C58" s="210">
        <v>7221351</v>
      </c>
      <c r="D58" s="208">
        <v>0.568577818748874</v>
      </c>
      <c r="E58" s="207">
        <v>0.704450039888658</v>
      </c>
      <c r="F58" s="191">
        <v>1277.3833329041693</v>
      </c>
      <c r="G58" s="25"/>
      <c r="H58" s="25"/>
    </row>
    <row r="59" spans="1:8" ht="12" customHeight="1" thickBot="1">
      <c r="A59" s="43" t="s">
        <v>48</v>
      </c>
      <c r="B59" s="191">
        <v>3640987</v>
      </c>
      <c r="C59" s="210">
        <v>3640987</v>
      </c>
      <c r="D59" s="208">
        <v>0.5731116315438644</v>
      </c>
      <c r="E59" s="207">
        <v>0.6898577226449861</v>
      </c>
      <c r="F59" s="191">
        <v>1317.486180210419</v>
      </c>
      <c r="G59" s="25"/>
      <c r="H59" s="25"/>
    </row>
    <row r="60" spans="1:8" ht="12" customHeight="1" thickBot="1">
      <c r="A60" s="43" t="s">
        <v>49</v>
      </c>
      <c r="B60" s="191">
        <v>3580364</v>
      </c>
      <c r="C60" s="210">
        <v>3580364</v>
      </c>
      <c r="D60" s="208">
        <v>0.563967239085188</v>
      </c>
      <c r="E60" s="207">
        <v>0.7192894353758444</v>
      </c>
      <c r="F60" s="191">
        <v>1273.1759265302676</v>
      </c>
      <c r="G60" s="25"/>
      <c r="H60" s="25"/>
    </row>
    <row r="61" spans="1:8" ht="12" customHeight="1" thickBot="1">
      <c r="A61" s="43" t="s">
        <v>50</v>
      </c>
      <c r="B61" s="191">
        <v>1190230</v>
      </c>
      <c r="C61" s="210">
        <v>1190230</v>
      </c>
      <c r="D61" s="208">
        <v>0.6464952152105056</v>
      </c>
      <c r="E61" s="207">
        <v>0.7651831998857364</v>
      </c>
      <c r="F61" s="191">
        <v>1568.2889678670315</v>
      </c>
      <c r="G61" s="25"/>
      <c r="H61" s="25"/>
    </row>
    <row r="62" spans="1:8" ht="12" customHeight="1" thickBot="1">
      <c r="A62" s="43" t="s">
        <v>51</v>
      </c>
      <c r="B62" s="191">
        <v>197869</v>
      </c>
      <c r="C62" s="210">
        <v>197869</v>
      </c>
      <c r="D62" s="208">
        <v>0.8600134432376977</v>
      </c>
      <c r="E62" s="207">
        <v>0.9225194446830984</v>
      </c>
      <c r="F62" s="191">
        <v>4811.132805621221</v>
      </c>
      <c r="G62" s="25"/>
      <c r="H62" s="25"/>
    </row>
    <row r="63" spans="1:8" ht="12" customHeight="1" thickBot="1">
      <c r="A63" s="43" t="s">
        <v>52</v>
      </c>
      <c r="B63" s="191">
        <v>15736155</v>
      </c>
      <c r="C63" s="210">
        <v>15736155</v>
      </c>
      <c r="D63" s="208">
        <v>0.6067795249571902</v>
      </c>
      <c r="E63" s="207">
        <v>0.7497612541434004</v>
      </c>
      <c r="F63" s="191">
        <v>1404.41229968704</v>
      </c>
      <c r="G63" s="25"/>
      <c r="H63" s="25"/>
    </row>
    <row r="64" spans="1:8" ht="12" customHeight="1" thickBot="1">
      <c r="A64" s="43" t="s">
        <v>53</v>
      </c>
      <c r="B64" s="191">
        <v>11068788</v>
      </c>
      <c r="C64" s="210">
        <v>11068788</v>
      </c>
      <c r="D64" s="208">
        <v>0.5789368266878</v>
      </c>
      <c r="E64" s="207">
        <v>0.7216762124272323</v>
      </c>
      <c r="F64" s="191">
        <v>1310.2298190374</v>
      </c>
      <c r="G64" s="25"/>
      <c r="H64" s="25"/>
    </row>
    <row r="65" spans="1:8" ht="12" customHeight="1" thickBot="1">
      <c r="A65" s="43" t="s">
        <v>54</v>
      </c>
      <c r="B65" s="191">
        <v>10651926</v>
      </c>
      <c r="C65" s="210">
        <v>10651926</v>
      </c>
      <c r="D65" s="208">
        <v>0.4265979692311043</v>
      </c>
      <c r="E65" s="207">
        <v>0.623992975542639</v>
      </c>
      <c r="F65" s="191">
        <v>967.3668512129876</v>
      </c>
      <c r="G65" s="25"/>
      <c r="H65" s="64"/>
    </row>
    <row r="66" spans="1:8" ht="12" customHeight="1" thickBot="1">
      <c r="A66" s="43" t="s">
        <v>55</v>
      </c>
      <c r="B66" s="191">
        <v>21720714</v>
      </c>
      <c r="C66" s="210">
        <v>21720714</v>
      </c>
      <c r="D66" s="208">
        <v>0.5042292348216546</v>
      </c>
      <c r="E66" s="207">
        <v>0.67312414315662</v>
      </c>
      <c r="F66" s="191">
        <v>1097.718566914338</v>
      </c>
      <c r="G66" s="25"/>
      <c r="H66" s="25"/>
    </row>
    <row r="67" spans="1:8" ht="12" customHeight="1" thickBot="1">
      <c r="A67" s="43" t="s">
        <v>174</v>
      </c>
      <c r="B67" s="191">
        <v>3889788</v>
      </c>
      <c r="C67" s="210">
        <v>3889788</v>
      </c>
      <c r="D67" s="208">
        <v>0.6326833236155801</v>
      </c>
      <c r="E67" s="207">
        <v>0.8019753261617343</v>
      </c>
      <c r="F67" s="191">
        <v>1660.6852312802077</v>
      </c>
      <c r="G67" s="25"/>
      <c r="H67" s="25"/>
    </row>
    <row r="68" spans="1:8" ht="12" customHeight="1" thickBot="1">
      <c r="A68" s="43" t="s">
        <v>56</v>
      </c>
      <c r="B68" s="191">
        <v>4667367</v>
      </c>
      <c r="C68" s="210">
        <v>4667367</v>
      </c>
      <c r="D68" s="208">
        <v>0.66199011932434</v>
      </c>
      <c r="E68" s="207">
        <v>0.8032656013907601</v>
      </c>
      <c r="F68" s="191">
        <v>1717.300490576331</v>
      </c>
      <c r="G68" s="25"/>
      <c r="H68" s="25"/>
    </row>
    <row r="69" spans="1:8" ht="12" customHeight="1" thickBot="1">
      <c r="A69" s="43" t="s">
        <v>57</v>
      </c>
      <c r="B69" s="191">
        <v>108</v>
      </c>
      <c r="C69" s="210">
        <v>108</v>
      </c>
      <c r="D69" s="208">
        <v>0.9444444444444444</v>
      </c>
      <c r="E69" s="207">
        <v>1</v>
      </c>
      <c r="F69" s="191">
        <v>4459.876543209877</v>
      </c>
      <c r="G69" s="25"/>
      <c r="H69" s="25"/>
    </row>
    <row r="70" spans="1:8" ht="12" customHeight="1" thickBot="1">
      <c r="A70" s="43" t="s">
        <v>58</v>
      </c>
      <c r="B70" s="191">
        <v>3318649</v>
      </c>
      <c r="C70" s="210">
        <v>3318649</v>
      </c>
      <c r="D70" s="208">
        <v>0.6580569536009396</v>
      </c>
      <c r="E70" s="207">
        <v>0.7854320261107541</v>
      </c>
      <c r="F70" s="191">
        <v>1632.068770374031</v>
      </c>
      <c r="G70" s="25"/>
      <c r="H70" s="25"/>
    </row>
    <row r="71" spans="1:8" ht="12" customHeight="1" thickBot="1">
      <c r="A71" s="43" t="s">
        <v>59</v>
      </c>
      <c r="B71" s="191">
        <v>1565719</v>
      </c>
      <c r="C71" s="210">
        <v>1565719</v>
      </c>
      <c r="D71" s="206"/>
      <c r="E71" s="209"/>
      <c r="F71" s="206"/>
      <c r="G71" s="25"/>
      <c r="H71" s="25"/>
    </row>
    <row r="72" spans="1:8" ht="12" customHeight="1" thickBot="1">
      <c r="A72" s="43" t="s">
        <v>60</v>
      </c>
      <c r="B72" s="191">
        <v>-217109</v>
      </c>
      <c r="C72" s="210">
        <v>-217109</v>
      </c>
      <c r="D72" s="206"/>
      <c r="E72" s="209"/>
      <c r="F72" s="206"/>
      <c r="G72" s="25"/>
      <c r="H72" s="25"/>
    </row>
    <row r="73" spans="1:8" ht="12" customHeight="1" thickBot="1">
      <c r="A73" s="43" t="s">
        <v>61</v>
      </c>
      <c r="B73" s="191">
        <v>7126705</v>
      </c>
      <c r="C73" s="210">
        <v>7126705</v>
      </c>
      <c r="D73" s="208">
        <v>0.6317500444214709</v>
      </c>
      <c r="E73" s="207">
        <v>0.786346371615265</v>
      </c>
      <c r="F73" s="191">
        <v>1551.9773669433087</v>
      </c>
      <c r="G73" s="25"/>
      <c r="H73" s="25"/>
    </row>
    <row r="74" spans="1:8" ht="12" customHeight="1" thickBot="1">
      <c r="A74" s="43" t="s">
        <v>175</v>
      </c>
      <c r="B74" s="191">
        <v>1202920</v>
      </c>
      <c r="C74" s="210">
        <v>1202920</v>
      </c>
      <c r="D74" s="206"/>
      <c r="E74" s="209"/>
      <c r="F74" s="206"/>
      <c r="G74" s="25"/>
      <c r="H74" s="25"/>
    </row>
    <row r="75" spans="1:8" ht="12" customHeight="1" thickBot="1">
      <c r="A75" s="43" t="s">
        <v>62</v>
      </c>
      <c r="B75" s="191">
        <v>-134554</v>
      </c>
      <c r="C75" s="210">
        <v>-134554</v>
      </c>
      <c r="D75" s="206"/>
      <c r="E75" s="209"/>
      <c r="F75" s="206"/>
      <c r="G75" s="25"/>
      <c r="H75" s="25"/>
    </row>
    <row r="76" spans="1:8" ht="12" customHeight="1" thickBot="1">
      <c r="A76" s="50" t="s">
        <v>63</v>
      </c>
      <c r="B76" s="191">
        <v>6058339</v>
      </c>
      <c r="C76" s="210">
        <v>6058339</v>
      </c>
      <c r="D76" s="208">
        <v>0.6282562982937898</v>
      </c>
      <c r="E76" s="207">
        <v>0.7947689177839585</v>
      </c>
      <c r="F76" s="191">
        <v>1538.2978858729396</v>
      </c>
      <c r="G76" s="25"/>
      <c r="H76" s="25"/>
    </row>
    <row r="77" spans="1:8" ht="12" customHeight="1" thickBot="1">
      <c r="A77" s="43" t="s">
        <v>64</v>
      </c>
      <c r="B77" s="206">
        <v>0</v>
      </c>
      <c r="C77" s="209">
        <v>0</v>
      </c>
      <c r="D77" s="206"/>
      <c r="E77" s="209"/>
      <c r="F77" s="206"/>
      <c r="G77" s="25"/>
      <c r="H77" s="25"/>
    </row>
    <row r="78" spans="1:8" ht="12" customHeight="1" thickBot="1">
      <c r="A78" s="43" t="s">
        <v>65</v>
      </c>
      <c r="B78" s="191">
        <v>1274872</v>
      </c>
      <c r="C78" s="210">
        <v>1274872</v>
      </c>
      <c r="D78" s="208">
        <v>0.6145385575963704</v>
      </c>
      <c r="E78" s="207">
        <v>0.7760222202699565</v>
      </c>
      <c r="F78" s="191">
        <v>1492.9389645691492</v>
      </c>
      <c r="G78" s="25"/>
      <c r="H78" s="25"/>
    </row>
    <row r="79" spans="1:8" ht="12" customHeight="1" thickBot="1">
      <c r="A79" s="51" t="s">
        <v>66</v>
      </c>
      <c r="B79" s="213">
        <v>4783467</v>
      </c>
      <c r="C79" s="284">
        <v>4783467</v>
      </c>
      <c r="D79" s="281">
        <v>0.6318711096835162</v>
      </c>
      <c r="E79" s="280">
        <v>0.8020605319499443</v>
      </c>
      <c r="F79" s="213">
        <v>1565.4393353578505</v>
      </c>
      <c r="G79" s="25"/>
      <c r="H79" s="25"/>
    </row>
    <row r="80" spans="1:9" ht="63" customHeight="1">
      <c r="A80" s="367" t="s">
        <v>1</v>
      </c>
      <c r="B80" s="367"/>
      <c r="C80" s="367"/>
      <c r="D80" s="367"/>
      <c r="E80" s="367"/>
      <c r="F80" s="367"/>
      <c r="G80" s="367"/>
      <c r="H80" s="25"/>
      <c r="I80" s="25"/>
    </row>
    <row r="81" spans="1:9" ht="9.75" customHeight="1">
      <c r="A81" s="52"/>
      <c r="B81" s="25"/>
      <c r="C81" s="25"/>
      <c r="D81" s="25"/>
      <c r="E81" s="25"/>
      <c r="F81" s="25"/>
      <c r="G81" s="25"/>
      <c r="H81" s="25"/>
      <c r="I81" s="25"/>
    </row>
    <row r="82" spans="1:9" ht="18" customHeight="1" thickBot="1">
      <c r="A82" s="53" t="s">
        <v>67</v>
      </c>
      <c r="B82" s="25"/>
      <c r="C82" s="25"/>
      <c r="D82" s="25"/>
      <c r="E82" s="25"/>
      <c r="F82" s="25"/>
      <c r="G82" s="25"/>
      <c r="H82" s="25"/>
      <c r="I82" s="25"/>
    </row>
    <row r="83" spans="1:9" ht="9" customHeight="1">
      <c r="A83" s="40"/>
      <c r="B83" s="26"/>
      <c r="C83" s="26"/>
      <c r="D83" s="26"/>
      <c r="E83" s="26"/>
      <c r="F83" s="26"/>
      <c r="G83" s="26"/>
      <c r="H83" s="26"/>
      <c r="I83" s="26"/>
    </row>
    <row r="84" spans="1:9" s="27" customFormat="1" ht="46.5" customHeight="1">
      <c r="A84" s="47"/>
      <c r="B84" s="15" t="s">
        <v>310</v>
      </c>
      <c r="C84" s="15" t="s">
        <v>311</v>
      </c>
      <c r="D84" s="15" t="s">
        <v>68</v>
      </c>
      <c r="E84" s="15" t="s">
        <v>69</v>
      </c>
      <c r="F84" s="15" t="s">
        <v>70</v>
      </c>
      <c r="G84" s="15" t="s">
        <v>71</v>
      </c>
      <c r="H84" s="15" t="s">
        <v>72</v>
      </c>
      <c r="I84" s="6" t="s">
        <v>73</v>
      </c>
    </row>
    <row r="85" spans="1:9" ht="10.5" customHeight="1" thickBot="1">
      <c r="A85" s="48"/>
      <c r="B85" s="28"/>
      <c r="C85" s="28"/>
      <c r="D85" s="28"/>
      <c r="E85" s="28"/>
      <c r="F85" s="28"/>
      <c r="G85" s="28"/>
      <c r="H85" s="28"/>
      <c r="I85" s="28"/>
    </row>
    <row r="86" spans="1:9" ht="26.25" customHeight="1" thickBot="1">
      <c r="A86" s="54" t="s">
        <v>74</v>
      </c>
      <c r="B86" s="319">
        <v>0.0029011327999999997</v>
      </c>
      <c r="C86" s="320">
        <v>0.0034137928000000004</v>
      </c>
      <c r="D86" s="319">
        <v>0.0029014701201342057</v>
      </c>
      <c r="E86" s="315">
        <v>-0.029413922999999998</v>
      </c>
      <c r="F86" s="285" t="s">
        <v>336</v>
      </c>
      <c r="G86" s="279" t="s">
        <v>337</v>
      </c>
      <c r="H86" s="285" t="s">
        <v>338</v>
      </c>
      <c r="I86" s="279" t="s">
        <v>339</v>
      </c>
    </row>
    <row r="87" spans="1:9" ht="26.25" customHeight="1" thickBot="1">
      <c r="A87" s="55" t="s">
        <v>75</v>
      </c>
      <c r="B87" s="321">
        <v>0.042703387360837</v>
      </c>
      <c r="C87" s="322">
        <v>0.05478574306604509</v>
      </c>
      <c r="D87" s="321">
        <v>0.048734628374976656</v>
      </c>
      <c r="E87" s="317">
        <v>-0.0021900126</v>
      </c>
      <c r="F87" s="206" t="s">
        <v>340</v>
      </c>
      <c r="G87" s="209" t="s">
        <v>341</v>
      </c>
      <c r="H87" s="206" t="s">
        <v>342</v>
      </c>
      <c r="I87" s="209" t="s">
        <v>343</v>
      </c>
    </row>
    <row r="88" spans="1:9" ht="26.25" customHeight="1" thickBot="1">
      <c r="A88" s="55" t="s">
        <v>76</v>
      </c>
      <c r="B88" s="321">
        <v>0.54711268</v>
      </c>
      <c r="C88" s="322">
        <v>0.57355322</v>
      </c>
      <c r="D88" s="321">
        <v>0.5413921807981757</v>
      </c>
      <c r="E88" s="317">
        <v>-4.6378775</v>
      </c>
      <c r="F88" s="206" t="s">
        <v>344</v>
      </c>
      <c r="G88" s="209" t="s">
        <v>345</v>
      </c>
      <c r="H88" s="206" t="s">
        <v>346</v>
      </c>
      <c r="I88" s="209" t="s">
        <v>347</v>
      </c>
    </row>
    <row r="89" spans="1:9" ht="26.25" customHeight="1" thickBot="1">
      <c r="A89" s="55" t="s">
        <v>77</v>
      </c>
      <c r="B89" s="321">
        <v>0.70339851</v>
      </c>
      <c r="C89" s="322">
        <v>0.68135613</v>
      </c>
      <c r="D89" s="321">
        <v>0.7025769713426109</v>
      </c>
      <c r="E89" s="317">
        <v>-0.080575093</v>
      </c>
      <c r="F89" s="206" t="s">
        <v>348</v>
      </c>
      <c r="G89" s="209" t="s">
        <v>349</v>
      </c>
      <c r="H89" s="206" t="s">
        <v>350</v>
      </c>
      <c r="I89" s="209" t="s">
        <v>351</v>
      </c>
    </row>
    <row r="90" spans="1:9" ht="26.25" customHeight="1" thickBot="1">
      <c r="A90" s="55" t="s">
        <v>78</v>
      </c>
      <c r="B90" s="321">
        <v>0.0061899773</v>
      </c>
      <c r="C90" s="322">
        <v>0.005860296599999999</v>
      </c>
      <c r="D90" s="321">
        <v>0.006189251000960928</v>
      </c>
      <c r="E90" s="317">
        <v>-0.012789695999999998</v>
      </c>
      <c r="F90" s="206" t="s">
        <v>352</v>
      </c>
      <c r="G90" s="209" t="s">
        <v>353</v>
      </c>
      <c r="H90" s="206" t="s">
        <v>354</v>
      </c>
      <c r="I90" s="209" t="s">
        <v>355</v>
      </c>
    </row>
    <row r="91" spans="1:9" ht="26.25" customHeight="1" thickBot="1">
      <c r="A91" s="55" t="s">
        <v>79</v>
      </c>
      <c r="B91" s="321">
        <v>0.013337321</v>
      </c>
      <c r="C91" s="322">
        <v>0.013362576</v>
      </c>
      <c r="D91" s="321">
        <v>0.009931521332156855</v>
      </c>
      <c r="E91" s="317">
        <v>-0.10731240999999998</v>
      </c>
      <c r="F91" s="206" t="s">
        <v>356</v>
      </c>
      <c r="G91" s="209" t="s">
        <v>357</v>
      </c>
      <c r="H91" s="206" t="s">
        <v>358</v>
      </c>
      <c r="I91" s="209" t="s">
        <v>359</v>
      </c>
    </row>
    <row r="92" spans="1:9" ht="26.25" customHeight="1" thickBot="1">
      <c r="A92" s="55" t="s">
        <v>80</v>
      </c>
      <c r="B92" s="321">
        <v>0.0071170436</v>
      </c>
      <c r="C92" s="322">
        <v>0.007355419594163499</v>
      </c>
      <c r="D92" s="321">
        <v>0.0062013919109558365</v>
      </c>
      <c r="E92" s="317">
        <v>-0.038128778</v>
      </c>
      <c r="F92" s="206" t="s">
        <v>360</v>
      </c>
      <c r="G92" s="209" t="s">
        <v>361</v>
      </c>
      <c r="H92" s="206" t="s">
        <v>362</v>
      </c>
      <c r="I92" s="209" t="s">
        <v>363</v>
      </c>
    </row>
    <row r="93" spans="1:9" ht="26.25" customHeight="1" thickBot="1">
      <c r="A93" s="55" t="s">
        <v>81</v>
      </c>
      <c r="B93" s="321">
        <v>0.0041076097</v>
      </c>
      <c r="C93" s="322">
        <v>0.0014314835366015122</v>
      </c>
      <c r="D93" s="321">
        <v>-0.01117322764398949</v>
      </c>
      <c r="E93" s="317">
        <v>-2.0045662</v>
      </c>
      <c r="F93" s="206" t="s">
        <v>364</v>
      </c>
      <c r="G93" s="209" t="s">
        <v>365</v>
      </c>
      <c r="H93" s="206" t="s">
        <v>366</v>
      </c>
      <c r="I93" s="209" t="s">
        <v>367</v>
      </c>
    </row>
    <row r="94" spans="1:9" ht="26.25" customHeight="1" thickBot="1">
      <c r="A94" s="55" t="s">
        <v>82</v>
      </c>
      <c r="B94" s="321">
        <v>-0.00087932856</v>
      </c>
      <c r="C94" s="322">
        <v>-0.00015966029</v>
      </c>
      <c r="D94" s="321">
        <v>-0.0023130349352012336</v>
      </c>
      <c r="E94" s="317">
        <v>-0.018591384</v>
      </c>
      <c r="F94" s="206" t="s">
        <v>368</v>
      </c>
      <c r="G94" s="209" t="s">
        <v>369</v>
      </c>
      <c r="H94" s="206" t="s">
        <v>370</v>
      </c>
      <c r="I94" s="209" t="s">
        <v>371</v>
      </c>
    </row>
    <row r="95" spans="1:9" ht="26.25" customHeight="1" thickBot="1">
      <c r="A95" s="56" t="s">
        <v>83</v>
      </c>
      <c r="B95" s="323">
        <v>0.0064119323</v>
      </c>
      <c r="C95" s="324">
        <v>0.0060849368</v>
      </c>
      <c r="D95" s="323">
        <v>0.006412677776154607</v>
      </c>
      <c r="E95" s="318">
        <v>-0.006761909899999999</v>
      </c>
      <c r="F95" s="286" t="s">
        <v>372</v>
      </c>
      <c r="G95" s="283" t="s">
        <v>373</v>
      </c>
      <c r="H95" s="286" t="s">
        <v>374</v>
      </c>
      <c r="I95" s="283" t="s">
        <v>375</v>
      </c>
    </row>
    <row r="96" spans="1:9" ht="24" customHeight="1">
      <c r="A96" s="368" t="s">
        <v>179</v>
      </c>
      <c r="B96" s="368"/>
      <c r="C96" s="368"/>
      <c r="D96" s="368"/>
      <c r="E96" s="368"/>
      <c r="F96" s="368"/>
      <c r="G96" s="368"/>
      <c r="H96" s="368"/>
      <c r="I96" s="368"/>
    </row>
    <row r="97" spans="1:9" ht="12" customHeight="1">
      <c r="A97" s="52"/>
      <c r="B97" s="25"/>
      <c r="C97" s="25"/>
      <c r="D97" s="25"/>
      <c r="E97" s="25"/>
      <c r="F97" s="25"/>
      <c r="G97" s="25"/>
      <c r="H97" s="25"/>
      <c r="I97" s="25"/>
    </row>
    <row r="98" spans="1:10" ht="16.5" thickBot="1">
      <c r="A98" s="58" t="s">
        <v>165</v>
      </c>
      <c r="B98" s="29"/>
      <c r="C98" s="29"/>
      <c r="D98" s="29"/>
      <c r="E98" s="29"/>
      <c r="F98" s="29"/>
      <c r="G98" s="29"/>
      <c r="H98" s="29"/>
      <c r="I98" s="29"/>
      <c r="J98" s="29"/>
    </row>
    <row r="99" ht="10.5" customHeight="1">
      <c r="A99" s="39"/>
    </row>
    <row r="100" spans="1:10" s="27" customFormat="1" ht="54" customHeight="1">
      <c r="A100" s="47"/>
      <c r="B100" s="15" t="s">
        <v>310</v>
      </c>
      <c r="C100" s="15" t="s">
        <v>311</v>
      </c>
      <c r="D100" s="15" t="s">
        <v>68</v>
      </c>
      <c r="E100" s="15" t="s">
        <v>69</v>
      </c>
      <c r="F100" s="15" t="s">
        <v>70</v>
      </c>
      <c r="G100" s="15" t="s">
        <v>71</v>
      </c>
      <c r="H100" s="15" t="s">
        <v>72</v>
      </c>
      <c r="I100" s="15" t="s">
        <v>73</v>
      </c>
      <c r="J100" s="6" t="s">
        <v>172</v>
      </c>
    </row>
    <row r="101" spans="1:10" ht="8.25" customHeight="1" thickBot="1">
      <c r="A101" s="47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0.5" customHeight="1" thickBot="1">
      <c r="A102" s="42" t="s">
        <v>84</v>
      </c>
      <c r="B102" s="325"/>
      <c r="C102" s="326"/>
      <c r="D102" s="325"/>
      <c r="E102" s="327"/>
      <c r="F102" s="38"/>
      <c r="G102" s="38"/>
      <c r="H102" s="38"/>
      <c r="I102" s="38"/>
      <c r="J102" s="38"/>
    </row>
    <row r="103" spans="1:10" ht="24.75" customHeight="1" thickBot="1">
      <c r="A103" s="43" t="s">
        <v>232</v>
      </c>
      <c r="B103" s="321">
        <v>0.029258896</v>
      </c>
      <c r="C103" s="322">
        <v>0.030905483</v>
      </c>
      <c r="D103" s="321">
        <v>0.028518751750780155</v>
      </c>
      <c r="E103" s="317">
        <v>0</v>
      </c>
      <c r="F103" s="206" t="s">
        <v>376</v>
      </c>
      <c r="G103" s="209" t="s">
        <v>377</v>
      </c>
      <c r="H103" s="206" t="s">
        <v>378</v>
      </c>
      <c r="I103" s="209" t="s">
        <v>379</v>
      </c>
      <c r="J103" s="288"/>
    </row>
    <row r="104" spans="1:10" ht="24.75" customHeight="1" thickBot="1">
      <c r="A104" s="43" t="s">
        <v>85</v>
      </c>
      <c r="B104" s="321">
        <v>0.038218701</v>
      </c>
      <c r="C104" s="322">
        <v>0.034093049</v>
      </c>
      <c r="D104" s="321">
        <v>0.03378691015842527</v>
      </c>
      <c r="E104" s="317">
        <v>0</v>
      </c>
      <c r="F104" s="206" t="s">
        <v>376</v>
      </c>
      <c r="G104" s="209" t="s">
        <v>380</v>
      </c>
      <c r="H104" s="206" t="s">
        <v>381</v>
      </c>
      <c r="I104" s="209" t="s">
        <v>382</v>
      </c>
      <c r="J104" s="289"/>
    </row>
    <row r="105" spans="1:10" ht="24.75" customHeight="1" thickBot="1">
      <c r="A105" s="43" t="s">
        <v>86</v>
      </c>
      <c r="B105" s="321">
        <v>0.030097962</v>
      </c>
      <c r="C105" s="322">
        <v>0.036042646</v>
      </c>
      <c r="D105" s="321">
        <v>0.02659223535354335</v>
      </c>
      <c r="E105" s="317">
        <v>0</v>
      </c>
      <c r="F105" s="206" t="s">
        <v>383</v>
      </c>
      <c r="G105" s="209" t="s">
        <v>384</v>
      </c>
      <c r="H105" s="206" t="s">
        <v>385</v>
      </c>
      <c r="I105" s="209" t="s">
        <v>386</v>
      </c>
      <c r="J105" s="289"/>
    </row>
    <row r="106" spans="1:10" ht="24.75" customHeight="1" thickBot="1">
      <c r="A106" s="43" t="s">
        <v>207</v>
      </c>
      <c r="B106" s="321">
        <v>0.00020163685</v>
      </c>
      <c r="C106" s="322">
        <v>0.00098821173</v>
      </c>
      <c r="D106" s="321">
        <v>0.00019393248065938636</v>
      </c>
      <c r="E106" s="317">
        <v>0</v>
      </c>
      <c r="F106" s="206" t="s">
        <v>387</v>
      </c>
      <c r="G106" s="209" t="s">
        <v>388</v>
      </c>
      <c r="H106" s="206" t="s">
        <v>388</v>
      </c>
      <c r="I106" s="209" t="s">
        <v>389</v>
      </c>
      <c r="J106" s="289"/>
    </row>
    <row r="107" spans="1:10" ht="24.75" customHeight="1" thickBot="1">
      <c r="A107" s="43" t="s">
        <v>233</v>
      </c>
      <c r="B107" s="321">
        <v>0.8827427</v>
      </c>
      <c r="C107" s="322">
        <v>1.0133655</v>
      </c>
      <c r="D107" s="321">
        <v>1.0354795511947816</v>
      </c>
      <c r="E107" s="317">
        <v>0.38008689</v>
      </c>
      <c r="F107" s="206" t="s">
        <v>390</v>
      </c>
      <c r="G107" s="209" t="s">
        <v>391</v>
      </c>
      <c r="H107" s="206" t="s">
        <v>392</v>
      </c>
      <c r="I107" s="209" t="s">
        <v>393</v>
      </c>
      <c r="J107" s="289"/>
    </row>
    <row r="108" spans="1:10" ht="24.75" customHeight="1" thickBot="1">
      <c r="A108" s="43" t="s">
        <v>87</v>
      </c>
      <c r="B108" s="321">
        <v>1.9471930455429407</v>
      </c>
      <c r="C108" s="322">
        <v>1.9752293200485413</v>
      </c>
      <c r="D108" s="321">
        <v>2.117274905801115</v>
      </c>
      <c r="E108" s="317">
        <v>0</v>
      </c>
      <c r="F108" s="206" t="s">
        <v>394</v>
      </c>
      <c r="G108" s="209" t="s">
        <v>395</v>
      </c>
      <c r="H108" s="206" t="s">
        <v>396</v>
      </c>
      <c r="I108" s="209" t="s">
        <v>397</v>
      </c>
      <c r="J108" s="316">
        <v>0</v>
      </c>
    </row>
    <row r="109" spans="1:10" ht="24.75" customHeight="1" thickBot="1">
      <c r="A109" s="43" t="s">
        <v>474</v>
      </c>
      <c r="B109" s="321"/>
      <c r="C109" s="322"/>
      <c r="D109" s="321"/>
      <c r="E109" s="317"/>
      <c r="F109" s="206"/>
      <c r="G109" s="209"/>
      <c r="H109" s="206"/>
      <c r="I109" s="209"/>
      <c r="J109" s="316">
        <v>4</v>
      </c>
    </row>
    <row r="110" spans="1:10" ht="24.75" customHeight="1" thickBot="1">
      <c r="A110" s="44" t="s">
        <v>88</v>
      </c>
      <c r="B110" s="323">
        <v>0.38825872</v>
      </c>
      <c r="C110" s="324">
        <v>0.32950174</v>
      </c>
      <c r="D110" s="323">
        <v>0.3194947349149546</v>
      </c>
      <c r="E110" s="318">
        <v>0</v>
      </c>
      <c r="F110" s="286" t="s">
        <v>398</v>
      </c>
      <c r="G110" s="283" t="s">
        <v>399</v>
      </c>
      <c r="H110" s="286" t="s">
        <v>400</v>
      </c>
      <c r="I110" s="283" t="s">
        <v>401</v>
      </c>
      <c r="J110" s="293"/>
    </row>
    <row r="111" spans="1:10" ht="12" customHeight="1" thickBot="1">
      <c r="A111" s="45" t="s">
        <v>89</v>
      </c>
      <c r="B111" s="238"/>
      <c r="C111" s="238"/>
      <c r="D111" s="238"/>
      <c r="E111" s="239"/>
      <c r="F111" s="238"/>
      <c r="G111" s="238"/>
      <c r="H111" s="238"/>
      <c r="I111" s="238"/>
      <c r="J111" s="238"/>
    </row>
    <row r="112" spans="1:10" ht="24.75" customHeight="1" thickBot="1">
      <c r="A112" s="43" t="s">
        <v>166</v>
      </c>
      <c r="B112" s="321">
        <v>-0.46178669936386757</v>
      </c>
      <c r="C112" s="322">
        <v>-0.3440032569382986</v>
      </c>
      <c r="D112" s="321">
        <v>-0.6030735950829004</v>
      </c>
      <c r="E112" s="317">
        <v>-4.6032734</v>
      </c>
      <c r="F112" s="206" t="s">
        <v>402</v>
      </c>
      <c r="G112" s="209" t="s">
        <v>403</v>
      </c>
      <c r="H112" s="206" t="s">
        <v>404</v>
      </c>
      <c r="I112" s="209" t="s">
        <v>405</v>
      </c>
      <c r="J112" s="240"/>
    </row>
    <row r="113" spans="1:10" ht="24.75" customHeight="1" thickBot="1">
      <c r="A113" s="43" t="s">
        <v>167</v>
      </c>
      <c r="B113" s="321">
        <v>0.27941122315150196</v>
      </c>
      <c r="C113" s="322">
        <v>0.010745615011210899</v>
      </c>
      <c r="D113" s="321">
        <v>0.4327004871614043</v>
      </c>
      <c r="E113" s="317">
        <v>-2.6457169</v>
      </c>
      <c r="F113" s="206" t="s">
        <v>406</v>
      </c>
      <c r="G113" s="209" t="s">
        <v>407</v>
      </c>
      <c r="H113" s="206" t="s">
        <v>408</v>
      </c>
      <c r="I113" s="209" t="s">
        <v>409</v>
      </c>
      <c r="J113" s="240"/>
    </row>
    <row r="114" spans="1:10" ht="24.75" customHeight="1" thickBot="1">
      <c r="A114" s="43" t="s">
        <v>168</v>
      </c>
      <c r="B114" s="321">
        <v>-0.18237547621236555</v>
      </c>
      <c r="C114" s="322">
        <v>-0.3332576419270877</v>
      </c>
      <c r="D114" s="321">
        <v>-0.17037310792149632</v>
      </c>
      <c r="E114" s="317">
        <v>-1.83056405</v>
      </c>
      <c r="F114" s="206" t="s">
        <v>410</v>
      </c>
      <c r="G114" s="209" t="s">
        <v>411</v>
      </c>
      <c r="H114" s="206" t="s">
        <v>412</v>
      </c>
      <c r="I114" s="209" t="s">
        <v>413</v>
      </c>
      <c r="J114" s="240"/>
    </row>
    <row r="115" spans="1:10" ht="24.75" customHeight="1" thickBot="1">
      <c r="A115" s="44" t="s">
        <v>90</v>
      </c>
      <c r="B115" s="323">
        <v>-0.5029693</v>
      </c>
      <c r="C115" s="324">
        <v>0.7561</v>
      </c>
      <c r="D115" s="323"/>
      <c r="E115" s="318"/>
      <c r="F115" s="286"/>
      <c r="G115" s="283"/>
      <c r="H115" s="286"/>
      <c r="I115" s="283"/>
      <c r="J115" s="241"/>
    </row>
    <row r="116" spans="1:10" ht="12.75" customHeight="1" thickBot="1">
      <c r="A116" s="45" t="s">
        <v>91</v>
      </c>
      <c r="B116" s="238"/>
      <c r="C116" s="238"/>
      <c r="D116" s="238"/>
      <c r="E116" s="239"/>
      <c r="F116" s="238"/>
      <c r="G116" s="238"/>
      <c r="H116" s="238"/>
      <c r="I116" s="238"/>
      <c r="J116" s="238"/>
    </row>
    <row r="117" spans="1:10" ht="24.75" customHeight="1" thickBot="1">
      <c r="A117" s="43" t="s">
        <v>231</v>
      </c>
      <c r="B117" s="321">
        <v>-1.6201675679536502</v>
      </c>
      <c r="C117" s="322">
        <v>-1.149359938525666</v>
      </c>
      <c r="D117" s="321">
        <v>-1.7010218939961477</v>
      </c>
      <c r="E117" s="317">
        <v>-6.056476619797579</v>
      </c>
      <c r="F117" s="206" t="s">
        <v>462</v>
      </c>
      <c r="G117" s="209" t="s">
        <v>463</v>
      </c>
      <c r="H117" s="206" t="s">
        <v>464</v>
      </c>
      <c r="I117" s="209" t="s">
        <v>465</v>
      </c>
      <c r="J117" s="240"/>
    </row>
    <row r="118" spans="1:10" ht="24.75" customHeight="1" thickBot="1">
      <c r="A118" s="43" t="s">
        <v>92</v>
      </c>
      <c r="B118" s="321">
        <v>-0.7061938123829791</v>
      </c>
      <c r="C118" s="322">
        <v>-0.3428958943681767</v>
      </c>
      <c r="D118" s="321">
        <v>-0.7628908505564237</v>
      </c>
      <c r="E118" s="317">
        <v>-6.409350476587943</v>
      </c>
      <c r="F118" s="206" t="s">
        <v>466</v>
      </c>
      <c r="G118" s="209" t="s">
        <v>467</v>
      </c>
      <c r="H118" s="206" t="s">
        <v>468</v>
      </c>
      <c r="I118" s="209" t="s">
        <v>469</v>
      </c>
      <c r="J118" s="240"/>
    </row>
    <row r="119" spans="1:10" ht="24.75" customHeight="1" thickBot="1">
      <c r="A119" s="44" t="s">
        <v>93</v>
      </c>
      <c r="B119" s="323">
        <v>0.08721607974520104</v>
      </c>
      <c r="C119" s="324">
        <v>0.14746044203400752</v>
      </c>
      <c r="D119" s="323">
        <v>0.022261531929576823</v>
      </c>
      <c r="E119" s="318">
        <v>-10.04890243175365</v>
      </c>
      <c r="F119" s="286" t="s">
        <v>470</v>
      </c>
      <c r="G119" s="283" t="s">
        <v>471</v>
      </c>
      <c r="H119" s="286" t="s">
        <v>472</v>
      </c>
      <c r="I119" s="283" t="s">
        <v>473</v>
      </c>
      <c r="J119" s="241"/>
    </row>
    <row r="120" spans="1:10" ht="10.5" customHeight="1" thickBot="1">
      <c r="A120" s="45" t="s">
        <v>94</v>
      </c>
      <c r="B120" s="238"/>
      <c r="C120" s="238"/>
      <c r="D120" s="238"/>
      <c r="E120" s="239"/>
      <c r="F120" s="238"/>
      <c r="G120" s="238"/>
      <c r="H120" s="238"/>
      <c r="I120" s="238"/>
      <c r="J120" s="238"/>
    </row>
    <row r="121" spans="1:10" ht="23.25" customHeight="1" thickBot="1">
      <c r="A121" s="43" t="s">
        <v>95</v>
      </c>
      <c r="B121" s="321">
        <v>0.24120746</v>
      </c>
      <c r="C121" s="322">
        <v>0.045988731</v>
      </c>
      <c r="D121" s="321">
        <v>80.99379091612057</v>
      </c>
      <c r="E121" s="317">
        <v>0.007209856</v>
      </c>
      <c r="F121" s="206" t="s">
        <v>414</v>
      </c>
      <c r="G121" s="209" t="s">
        <v>415</v>
      </c>
      <c r="H121" s="206" t="s">
        <v>416</v>
      </c>
      <c r="I121" s="209" t="s">
        <v>417</v>
      </c>
      <c r="J121" s="275"/>
    </row>
    <row r="122" spans="1:10" ht="23.25" customHeight="1" thickBot="1">
      <c r="A122" s="43" t="s">
        <v>96</v>
      </c>
      <c r="B122" s="321">
        <v>0.53903598</v>
      </c>
      <c r="C122" s="322">
        <v>0.40056491</v>
      </c>
      <c r="D122" s="321">
        <v>0.7652174221237774</v>
      </c>
      <c r="E122" s="317">
        <v>0.0037613788</v>
      </c>
      <c r="F122" s="206" t="s">
        <v>418</v>
      </c>
      <c r="G122" s="209" t="s">
        <v>419</v>
      </c>
      <c r="H122" s="206" t="s">
        <v>420</v>
      </c>
      <c r="I122" s="209" t="s">
        <v>421</v>
      </c>
      <c r="J122" s="290"/>
    </row>
    <row r="123" spans="1:10" ht="23.25" customHeight="1" thickBot="1">
      <c r="A123" s="43" t="s">
        <v>169</v>
      </c>
      <c r="B123" s="321">
        <v>0.44191368</v>
      </c>
      <c r="C123" s="322">
        <v>0.49108075</v>
      </c>
      <c r="D123" s="321">
        <v>0.4933000732340838</v>
      </c>
      <c r="E123" s="317">
        <v>0.027967555</v>
      </c>
      <c r="F123" s="206" t="s">
        <v>422</v>
      </c>
      <c r="G123" s="209" t="s">
        <v>423</v>
      </c>
      <c r="H123" s="206" t="s">
        <v>424</v>
      </c>
      <c r="I123" s="209" t="s">
        <v>425</v>
      </c>
      <c r="J123" s="199"/>
    </row>
    <row r="124" spans="1:10" ht="23.25" customHeight="1" thickBot="1">
      <c r="A124" s="43" t="s">
        <v>97</v>
      </c>
      <c r="B124" s="321">
        <v>0.73876846</v>
      </c>
      <c r="C124" s="322">
        <v>0.65731942</v>
      </c>
      <c r="D124" s="321">
        <v>0.8642724299945524</v>
      </c>
      <c r="E124" s="317">
        <v>0.055416272</v>
      </c>
      <c r="F124" s="206" t="s">
        <v>426</v>
      </c>
      <c r="G124" s="209" t="s">
        <v>427</v>
      </c>
      <c r="H124" s="206" t="s">
        <v>428</v>
      </c>
      <c r="I124" s="209" t="s">
        <v>429</v>
      </c>
      <c r="J124" s="199"/>
    </row>
    <row r="125" spans="1:10" ht="23.25" customHeight="1" thickBot="1">
      <c r="A125" s="43" t="s">
        <v>98</v>
      </c>
      <c r="B125" s="321">
        <v>-0.41915741</v>
      </c>
      <c r="C125" s="322">
        <v>-0.38126559</v>
      </c>
      <c r="D125" s="321">
        <v>-0.41915740974511967</v>
      </c>
      <c r="E125" s="317">
        <v>-0.63559598</v>
      </c>
      <c r="F125" s="206" t="s">
        <v>430</v>
      </c>
      <c r="G125" s="209" t="s">
        <v>431</v>
      </c>
      <c r="H125" s="206" t="s">
        <v>432</v>
      </c>
      <c r="I125" s="209" t="s">
        <v>433</v>
      </c>
      <c r="J125" s="291"/>
    </row>
    <row r="126" spans="1:10" ht="23.25" customHeight="1" thickBot="1">
      <c r="A126" s="43" t="s">
        <v>99</v>
      </c>
      <c r="B126" s="321">
        <v>-0.11124403</v>
      </c>
      <c r="C126" s="322">
        <v>-0.060065979</v>
      </c>
      <c r="D126" s="321">
        <v>-0.11124403215063186</v>
      </c>
      <c r="E126" s="317">
        <v>-0.97215156</v>
      </c>
      <c r="F126" s="206" t="s">
        <v>434</v>
      </c>
      <c r="G126" s="209" t="s">
        <v>435</v>
      </c>
      <c r="H126" s="206" t="s">
        <v>436</v>
      </c>
      <c r="I126" s="209" t="s">
        <v>437</v>
      </c>
      <c r="J126" s="168"/>
    </row>
    <row r="127" spans="1:10" ht="23.25" customHeight="1" thickBot="1">
      <c r="A127" s="43" t="s">
        <v>100</v>
      </c>
      <c r="B127" s="321">
        <v>-0.45103691</v>
      </c>
      <c r="C127" s="322">
        <v>-0.42711095</v>
      </c>
      <c r="D127" s="321">
        <v>-0.4510369113339883</v>
      </c>
      <c r="E127" s="317">
        <v>-0.67713902</v>
      </c>
      <c r="F127" s="206" t="s">
        <v>438</v>
      </c>
      <c r="G127" s="209" t="s">
        <v>439</v>
      </c>
      <c r="H127" s="206" t="s">
        <v>440</v>
      </c>
      <c r="I127" s="209" t="s">
        <v>441</v>
      </c>
      <c r="J127" s="168"/>
    </row>
    <row r="128" spans="1:10" ht="23.25" customHeight="1" thickBot="1">
      <c r="A128" s="44" t="s">
        <v>101</v>
      </c>
      <c r="B128" s="323">
        <v>-0.13355063</v>
      </c>
      <c r="C128" s="324">
        <v>-0.0812469</v>
      </c>
      <c r="D128" s="323">
        <v>-0.13355063168393344</v>
      </c>
      <c r="E128" s="318">
        <v>-0.97187149</v>
      </c>
      <c r="F128" s="286" t="s">
        <v>442</v>
      </c>
      <c r="G128" s="283" t="s">
        <v>443</v>
      </c>
      <c r="H128" s="286" t="s">
        <v>444</v>
      </c>
      <c r="I128" s="283" t="s">
        <v>445</v>
      </c>
      <c r="J128" s="294"/>
    </row>
    <row r="129" spans="1:10" ht="10.5" customHeight="1" thickBot="1">
      <c r="A129" s="45" t="s">
        <v>102</v>
      </c>
      <c r="B129" s="329"/>
      <c r="C129" s="329"/>
      <c r="D129" s="329"/>
      <c r="E129" s="328"/>
      <c r="F129" s="242"/>
      <c r="G129" s="242"/>
      <c r="H129" s="242"/>
      <c r="I129" s="242"/>
      <c r="J129" s="242"/>
    </row>
    <row r="130" spans="1:10" ht="24.75" customHeight="1" thickBot="1">
      <c r="A130" s="43" t="s">
        <v>170</v>
      </c>
      <c r="B130" s="321">
        <v>0.11735616098247217</v>
      </c>
      <c r="C130" s="322">
        <v>0.13435856860601872</v>
      </c>
      <c r="D130" s="321">
        <v>0.11587499258425679</v>
      </c>
      <c r="E130" s="317">
        <v>0.085436849</v>
      </c>
      <c r="F130" s="206" t="s">
        <v>446</v>
      </c>
      <c r="G130" s="209" t="s">
        <v>447</v>
      </c>
      <c r="H130" s="206" t="s">
        <v>448</v>
      </c>
      <c r="I130" s="209" t="s">
        <v>449</v>
      </c>
      <c r="J130" s="316">
        <v>0</v>
      </c>
    </row>
    <row r="131" spans="1:10" ht="24.75" customHeight="1" thickBot="1">
      <c r="A131" s="43" t="s">
        <v>171</v>
      </c>
      <c r="B131" s="321">
        <v>0.8885071828879627</v>
      </c>
      <c r="C131" s="322">
        <v>0.9100003318579699</v>
      </c>
      <c r="D131" s="321">
        <v>0.8725351517368078</v>
      </c>
      <c r="E131" s="317">
        <v>0.66683852</v>
      </c>
      <c r="F131" s="206" t="s">
        <v>450</v>
      </c>
      <c r="G131" s="209" t="s">
        <v>451</v>
      </c>
      <c r="H131" s="206" t="s">
        <v>452</v>
      </c>
      <c r="I131" s="209" t="s">
        <v>453</v>
      </c>
      <c r="J131" s="292"/>
    </row>
    <row r="132" spans="1:10" ht="24.75" customHeight="1" thickBot="1">
      <c r="A132" s="43" t="s">
        <v>103</v>
      </c>
      <c r="B132" s="321">
        <v>0.10598828606855988</v>
      </c>
      <c r="C132" s="322">
        <v>0.07283528037390814</v>
      </c>
      <c r="D132" s="321">
        <v>0.07241865260610414</v>
      </c>
      <c r="E132" s="317">
        <v>0.045533143</v>
      </c>
      <c r="F132" s="206" t="s">
        <v>454</v>
      </c>
      <c r="G132" s="209" t="s">
        <v>455</v>
      </c>
      <c r="H132" s="206" t="s">
        <v>456</v>
      </c>
      <c r="I132" s="209" t="s">
        <v>457</v>
      </c>
      <c r="J132" s="292"/>
    </row>
    <row r="133" spans="1:10" ht="24.75" customHeight="1" thickBot="1">
      <c r="A133" s="44" t="s">
        <v>104</v>
      </c>
      <c r="B133" s="323">
        <v>0.31831444331230463</v>
      </c>
      <c r="C133" s="324">
        <v>0.3453400068021539</v>
      </c>
      <c r="D133" s="323">
        <v>0.24152453005015545</v>
      </c>
      <c r="E133" s="318">
        <v>0.063635879</v>
      </c>
      <c r="F133" s="286" t="s">
        <v>458</v>
      </c>
      <c r="G133" s="283" t="s">
        <v>459</v>
      </c>
      <c r="H133" s="286" t="s">
        <v>460</v>
      </c>
      <c r="I133" s="283" t="s">
        <v>461</v>
      </c>
      <c r="J133" s="293"/>
    </row>
    <row r="134" spans="1:9" ht="21" customHeight="1">
      <c r="A134" s="368" t="s">
        <v>234</v>
      </c>
      <c r="B134" s="368"/>
      <c r="C134" s="368"/>
      <c r="D134" s="368"/>
      <c r="E134" s="368"/>
      <c r="F134" s="368"/>
      <c r="G134" s="368"/>
      <c r="H134" s="368"/>
      <c r="I134" s="368"/>
    </row>
  </sheetData>
  <mergeCells count="4">
    <mergeCell ref="A80:G80"/>
    <mergeCell ref="A96:I96"/>
    <mergeCell ref="A134:I134"/>
    <mergeCell ref="A52:J52"/>
  </mergeCells>
  <printOptions/>
  <pageMargins left="0.5" right="0.5" top="0.5" bottom="0.5" header="0.5" footer="0.5"/>
  <pageSetup horizontalDpi="600" verticalDpi="600" orientation="portrait" paperSize="9" scale="91" r:id="rId1"/>
  <rowBreaks count="2" manualBreakCount="2">
    <brk id="52" max="10" man="1"/>
    <brk id="97" max="10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79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37.625" style="116" customWidth="1"/>
    <col min="2" max="3" width="8.125" style="116" customWidth="1"/>
    <col min="4" max="4" width="5.875" style="116" customWidth="1"/>
    <col min="5" max="5" width="6.875" style="117" customWidth="1"/>
    <col min="6" max="8" width="5.375" style="116" customWidth="1"/>
    <col min="9" max="16384" width="9.00390625" style="21" customWidth="1"/>
  </cols>
  <sheetData>
    <row r="1" spans="1:12" s="112" customFormat="1" ht="31.5" customHeight="1" thickBot="1">
      <c r="A1" s="109" t="s">
        <v>223</v>
      </c>
      <c r="B1" s="110"/>
      <c r="C1" s="110"/>
      <c r="D1" s="110"/>
      <c r="E1" s="110"/>
      <c r="F1" s="111"/>
      <c r="G1" s="111"/>
      <c r="H1" s="111"/>
      <c r="L1" s="113"/>
    </row>
    <row r="2" spans="1:12" ht="9" customHeight="1">
      <c r="A2" s="65"/>
      <c r="B2" s="66"/>
      <c r="C2" s="66"/>
      <c r="D2" s="66"/>
      <c r="E2" s="66"/>
      <c r="F2" s="67"/>
      <c r="G2" s="67"/>
      <c r="H2" s="67"/>
      <c r="L2" s="25"/>
    </row>
    <row r="3" spans="1:12" ht="45">
      <c r="A3" s="76"/>
      <c r="B3" s="221" t="s">
        <v>312</v>
      </c>
      <c r="C3" s="222" t="s">
        <v>313</v>
      </c>
      <c r="D3" s="221" t="s">
        <v>46</v>
      </c>
      <c r="E3" s="235" t="s">
        <v>298</v>
      </c>
      <c r="F3" s="120"/>
      <c r="G3" s="120"/>
      <c r="H3" s="120"/>
      <c r="L3" s="25"/>
    </row>
    <row r="4" spans="1:12" ht="9" customHeight="1" thickBot="1">
      <c r="A4" s="77"/>
      <c r="B4" s="70"/>
      <c r="C4" s="70"/>
      <c r="D4" s="70"/>
      <c r="E4" s="70"/>
      <c r="F4" s="150"/>
      <c r="G4" s="150"/>
      <c r="H4" s="150"/>
      <c r="L4" s="25"/>
    </row>
    <row r="5" spans="1:8" ht="12" customHeight="1" thickBot="1">
      <c r="A5" s="83" t="s">
        <v>105</v>
      </c>
      <c r="B5" s="212">
        <v>1662501.138</v>
      </c>
      <c r="C5" s="272">
        <v>1536447</v>
      </c>
      <c r="D5" s="223">
        <v>0.082042620409295</v>
      </c>
      <c r="E5" s="361">
        <v>0.0902084261731481</v>
      </c>
      <c r="F5" s="151"/>
      <c r="G5" s="152"/>
      <c r="H5" s="152"/>
    </row>
    <row r="6" spans="1:8" ht="12" customHeight="1" thickBot="1">
      <c r="A6" s="309" t="s">
        <v>213</v>
      </c>
      <c r="B6" s="295">
        <v>0.01004763197454138</v>
      </c>
      <c r="C6" s="295">
        <v>0.010070432405529073</v>
      </c>
      <c r="D6" s="287"/>
      <c r="E6" s="310"/>
      <c r="F6" s="153"/>
      <c r="G6" s="153"/>
      <c r="H6" s="153"/>
    </row>
    <row r="7" spans="1:8" ht="12" customHeight="1" thickBot="1">
      <c r="A7" s="78" t="s">
        <v>214</v>
      </c>
      <c r="B7" s="296">
        <v>0.04908010675775884</v>
      </c>
      <c r="C7" s="296">
        <v>0.05075152336620949</v>
      </c>
      <c r="D7" s="297"/>
      <c r="E7" s="308"/>
      <c r="F7" s="153"/>
      <c r="G7" s="153"/>
      <c r="H7" s="153"/>
    </row>
    <row r="8" spans="1:8" ht="10.5" customHeight="1">
      <c r="A8" s="369"/>
      <c r="B8" s="369"/>
      <c r="C8" s="369"/>
      <c r="D8" s="369"/>
      <c r="E8" s="369"/>
      <c r="F8" s="370"/>
      <c r="G8" s="370"/>
      <c r="H8" s="370"/>
    </row>
    <row r="9" spans="1:8" s="112" customFormat="1" ht="21" customHeight="1" thickBot="1">
      <c r="A9" s="109" t="s">
        <v>288</v>
      </c>
      <c r="B9" s="110"/>
      <c r="C9" s="110"/>
      <c r="D9" s="110"/>
      <c r="E9" s="110"/>
      <c r="F9" s="110"/>
      <c r="G9" s="110"/>
      <c r="H9" s="110"/>
    </row>
    <row r="10" spans="1:8" ht="7.5" customHeight="1">
      <c r="A10" s="65"/>
      <c r="B10" s="66"/>
      <c r="C10" s="66"/>
      <c r="D10" s="66"/>
      <c r="E10" s="66"/>
      <c r="F10" s="66"/>
      <c r="G10" s="66"/>
      <c r="H10" s="67"/>
    </row>
    <row r="11" spans="1:8" ht="45">
      <c r="A11" s="68"/>
      <c r="B11" s="119" t="s">
        <v>208</v>
      </c>
      <c r="C11" s="119" t="s">
        <v>209</v>
      </c>
      <c r="D11" s="119" t="s">
        <v>210</v>
      </c>
      <c r="E11" s="235" t="s">
        <v>298</v>
      </c>
      <c r="F11" s="119" t="s">
        <v>211</v>
      </c>
      <c r="G11" s="119" t="s">
        <v>7</v>
      </c>
      <c r="H11" s="120" t="s">
        <v>212</v>
      </c>
    </row>
    <row r="12" spans="1:8" ht="7.5" customHeight="1" thickBot="1">
      <c r="A12" s="69"/>
      <c r="B12" s="70"/>
      <c r="C12" s="70"/>
      <c r="D12" s="70"/>
      <c r="E12" s="70"/>
      <c r="F12" s="70"/>
      <c r="G12" s="70"/>
      <c r="H12" s="70"/>
    </row>
    <row r="13" spans="1:8" ht="12" customHeight="1" thickBot="1">
      <c r="A13" s="211" t="s">
        <v>119</v>
      </c>
      <c r="B13" s="212">
        <v>18429554.849</v>
      </c>
      <c r="C13" s="212">
        <v>16274407</v>
      </c>
      <c r="D13" s="362">
        <v>0.1324255838630557</v>
      </c>
      <c r="E13" s="223">
        <v>1</v>
      </c>
      <c r="F13" s="205">
        <v>0.6247491004783658</v>
      </c>
      <c r="G13" s="363">
        <v>1839.666808241858</v>
      </c>
      <c r="H13" s="363">
        <v>1973.9182776530176</v>
      </c>
    </row>
    <row r="14" spans="1:8" ht="12" customHeight="1" thickBot="1">
      <c r="A14" s="306" t="s">
        <v>273</v>
      </c>
      <c r="B14" s="278">
        <v>8719816.537</v>
      </c>
      <c r="C14" s="278">
        <v>6782454</v>
      </c>
      <c r="D14" s="364">
        <v>0.28564329916575915</v>
      </c>
      <c r="E14" s="295">
        <v>0.47314309045685626</v>
      </c>
      <c r="F14" s="277">
        <v>0.5499868982260079</v>
      </c>
      <c r="G14" s="358">
        <v>1460.4850907493255</v>
      </c>
      <c r="H14" s="358">
        <v>1596.3955919276862</v>
      </c>
    </row>
    <row r="15" spans="1:8" ht="12" customHeight="1" thickBot="1">
      <c r="A15" s="306" t="s">
        <v>274</v>
      </c>
      <c r="B15" s="278">
        <v>5955139.121</v>
      </c>
      <c r="C15" s="278">
        <v>4212635</v>
      </c>
      <c r="D15" s="364">
        <v>0.4136375738700362</v>
      </c>
      <c r="E15" s="295">
        <v>0.3231298406170201</v>
      </c>
      <c r="F15" s="277">
        <v>0.6262355494809313</v>
      </c>
      <c r="G15" s="358">
        <v>1759.4486202986002</v>
      </c>
      <c r="H15" s="358">
        <v>1658.4940885685332</v>
      </c>
    </row>
    <row r="16" spans="1:8" ht="12" customHeight="1" thickBot="1">
      <c r="A16" s="306" t="s">
        <v>275</v>
      </c>
      <c r="B16" s="278">
        <v>1823938.6269999999</v>
      </c>
      <c r="C16" s="278">
        <v>1555870</v>
      </c>
      <c r="D16" s="364">
        <v>0.1722950034385906</v>
      </c>
      <c r="E16" s="295">
        <v>0.09896813254276557</v>
      </c>
      <c r="F16" s="277">
        <v>0.5575145922642395</v>
      </c>
      <c r="G16" s="358">
        <v>1410.74818847787</v>
      </c>
      <c r="H16" s="358">
        <v>1983.2058187437024</v>
      </c>
    </row>
    <row r="17" spans="1:8" ht="12" customHeight="1" thickBot="1">
      <c r="A17" s="306" t="s">
        <v>276</v>
      </c>
      <c r="B17" s="278">
        <v>787826.925</v>
      </c>
      <c r="C17" s="278">
        <v>777799</v>
      </c>
      <c r="D17" s="364">
        <v>0.012892694642189007</v>
      </c>
      <c r="E17" s="295">
        <v>0.042748017054939774</v>
      </c>
      <c r="F17" s="277">
        <v>0.6913761761329993</v>
      </c>
      <c r="G17" s="358">
        <v>1757.6546840452595</v>
      </c>
      <c r="H17" s="358">
        <v>1819.732594944601</v>
      </c>
    </row>
    <row r="18" spans="1:8" ht="12" customHeight="1" thickBot="1">
      <c r="A18" s="307" t="s">
        <v>305</v>
      </c>
      <c r="B18" s="278">
        <v>152911.86399999997</v>
      </c>
      <c r="C18" s="278">
        <v>236150</v>
      </c>
      <c r="D18" s="364">
        <v>-0.3524799322464537</v>
      </c>
      <c r="E18" s="295">
        <v>0.008297100242130758</v>
      </c>
      <c r="F18" s="277">
        <v>0.8743393774936319</v>
      </c>
      <c r="G18" s="358">
        <v>4070.0433535157777</v>
      </c>
      <c r="H18" s="358">
        <v>4693.3023917581095</v>
      </c>
    </row>
    <row r="19" spans="1:8" ht="12" customHeight="1" thickBot="1">
      <c r="A19" s="306" t="s">
        <v>278</v>
      </c>
      <c r="B19" s="278">
        <v>9709738.312</v>
      </c>
      <c r="C19" s="278">
        <v>9491953</v>
      </c>
      <c r="D19" s="364">
        <v>0.02294420463312452</v>
      </c>
      <c r="E19" s="295">
        <v>0.5268569095431439</v>
      </c>
      <c r="F19" s="277">
        <v>0.7544880951885389</v>
      </c>
      <c r="G19" s="358">
        <v>2515.197038574406</v>
      </c>
      <c r="H19" s="358">
        <v>2523.1129998527435</v>
      </c>
    </row>
    <row r="20" spans="1:8" ht="12" customHeight="1" thickBot="1">
      <c r="A20" s="306" t="s">
        <v>279</v>
      </c>
      <c r="B20" s="278">
        <v>4071693.856</v>
      </c>
      <c r="C20" s="278">
        <v>3986205</v>
      </c>
      <c r="D20" s="364">
        <v>0.021446176501208614</v>
      </c>
      <c r="E20" s="295">
        <v>0.22093283800725838</v>
      </c>
      <c r="F20" s="277">
        <v>0.8190208205721553</v>
      </c>
      <c r="G20" s="358">
        <v>2984.718337183803</v>
      </c>
      <c r="H20" s="358">
        <v>2963.5348221704317</v>
      </c>
    </row>
    <row r="21" spans="1:8" ht="12" customHeight="1" thickBot="1">
      <c r="A21" s="306" t="s">
        <v>280</v>
      </c>
      <c r="B21" s="278">
        <v>2356151.511</v>
      </c>
      <c r="C21" s="278">
        <v>2323115</v>
      </c>
      <c r="D21" s="364">
        <v>0.014220781579904473</v>
      </c>
      <c r="E21" s="295">
        <v>0.12784636038714992</v>
      </c>
      <c r="F21" s="277">
        <v>0.7756107948928638</v>
      </c>
      <c r="G21" s="358">
        <v>2447.4179970212244</v>
      </c>
      <c r="H21" s="358">
        <v>2547.9667348796493</v>
      </c>
    </row>
    <row r="22" spans="1:8" ht="12" customHeight="1" thickBot="1">
      <c r="A22" s="306" t="s">
        <v>281</v>
      </c>
      <c r="B22" s="278">
        <v>1923092.174</v>
      </c>
      <c r="C22" s="278">
        <v>1980133</v>
      </c>
      <c r="D22" s="364">
        <v>-0.02880656299349582</v>
      </c>
      <c r="E22" s="295">
        <v>0.10434827046863525</v>
      </c>
      <c r="F22" s="277">
        <v>0.7177605611155194</v>
      </c>
      <c r="G22" s="358">
        <v>2627.1877230306472</v>
      </c>
      <c r="H22" s="358">
        <v>2738.0322379343625</v>
      </c>
    </row>
    <row r="23" spans="1:8" ht="12" customHeight="1" thickBot="1">
      <c r="A23" s="224" t="s">
        <v>277</v>
      </c>
      <c r="B23" s="201">
        <v>1358800.771</v>
      </c>
      <c r="C23" s="201">
        <v>1202500</v>
      </c>
      <c r="D23" s="359">
        <v>0.12997985114345112</v>
      </c>
      <c r="E23" s="296">
        <v>0.07372944068010027</v>
      </c>
      <c r="F23" s="271">
        <v>0.6687168587868324</v>
      </c>
      <c r="G23" s="360">
        <v>1974.3482922802139</v>
      </c>
      <c r="H23" s="360">
        <v>1588.1830875074018</v>
      </c>
    </row>
    <row r="24" spans="1:8" ht="60.75" customHeight="1">
      <c r="A24" s="369" t="s">
        <v>230</v>
      </c>
      <c r="B24" s="369"/>
      <c r="C24" s="369"/>
      <c r="D24" s="369"/>
      <c r="E24" s="369"/>
      <c r="F24" s="369"/>
      <c r="G24" s="369"/>
      <c r="H24" s="369"/>
    </row>
    <row r="25" spans="1:8" s="112" customFormat="1" ht="20.25" customHeight="1" thickBot="1">
      <c r="A25" s="109" t="s">
        <v>287</v>
      </c>
      <c r="B25" s="110"/>
      <c r="C25" s="110"/>
      <c r="D25" s="110"/>
      <c r="E25" s="110"/>
      <c r="F25" s="111"/>
      <c r="G25" s="111"/>
      <c r="H25" s="111"/>
    </row>
    <row r="26" spans="1:8" ht="7.5" customHeight="1">
      <c r="A26" s="65"/>
      <c r="B26" s="66"/>
      <c r="C26" s="66"/>
      <c r="D26" s="66"/>
      <c r="E26" s="66"/>
      <c r="F26" s="25"/>
      <c r="G26" s="25"/>
      <c r="H26" s="25"/>
    </row>
    <row r="27" spans="1:8" ht="45" customHeight="1" thickBot="1">
      <c r="A27" s="68"/>
      <c r="B27" s="221" t="s">
        <v>314</v>
      </c>
      <c r="C27" s="237" t="s">
        <v>313</v>
      </c>
      <c r="D27" s="221" t="s">
        <v>46</v>
      </c>
      <c r="E27" s="235" t="s">
        <v>298</v>
      </c>
      <c r="F27" s="25"/>
      <c r="G27" s="25"/>
      <c r="H27" s="25"/>
    </row>
    <row r="28" spans="1:8" ht="7.5" customHeight="1" thickBot="1">
      <c r="A28" s="69"/>
      <c r="B28" s="225"/>
      <c r="C28" s="226"/>
      <c r="D28" s="225"/>
      <c r="E28" s="226"/>
      <c r="F28" s="25"/>
      <c r="G28" s="25"/>
      <c r="H28" s="25"/>
    </row>
    <row r="29" spans="1:8" ht="12" customHeight="1" thickBot="1">
      <c r="A29" s="83" t="s">
        <v>119</v>
      </c>
      <c r="B29" s="157">
        <v>2435021.949</v>
      </c>
      <c r="C29" s="157">
        <v>2855406.01129</v>
      </c>
      <c r="D29" s="173">
        <v>-0.14722391863988582</v>
      </c>
      <c r="E29" s="172">
        <v>0.13212592322229239</v>
      </c>
      <c r="F29" s="25"/>
      <c r="G29" s="25"/>
      <c r="H29" s="25"/>
    </row>
    <row r="30" spans="1:8" ht="12" customHeight="1" thickBot="1">
      <c r="A30" s="309" t="s">
        <v>215</v>
      </c>
      <c r="B30" s="298">
        <v>162197.391</v>
      </c>
      <c r="C30" s="298">
        <v>301834.01129000005</v>
      </c>
      <c r="D30" s="299">
        <v>-0.4626271893389713</v>
      </c>
      <c r="E30" s="300">
        <v>0.01860100958681443</v>
      </c>
      <c r="F30" s="25"/>
      <c r="G30" s="25"/>
      <c r="H30" s="25"/>
    </row>
    <row r="31" spans="1:8" ht="12" customHeight="1" thickBot="1">
      <c r="A31" s="78" t="s">
        <v>216</v>
      </c>
      <c r="B31" s="227">
        <v>2272824.558</v>
      </c>
      <c r="C31" s="227">
        <v>2553572</v>
      </c>
      <c r="D31" s="229">
        <v>-0.10994302960715419</v>
      </c>
      <c r="E31" s="230">
        <v>0.23407680876332973</v>
      </c>
      <c r="F31" s="25"/>
      <c r="G31" s="25"/>
      <c r="H31" s="25"/>
    </row>
    <row r="32" spans="1:8" ht="12" customHeight="1" thickBot="1">
      <c r="A32" s="71"/>
      <c r="B32" s="227"/>
      <c r="C32" s="228"/>
      <c r="D32" s="229"/>
      <c r="E32" s="230"/>
      <c r="F32" s="25"/>
      <c r="G32" s="25"/>
      <c r="H32" s="25"/>
    </row>
    <row r="33" spans="1:8" s="112" customFormat="1" ht="26.25" customHeight="1" thickBot="1">
      <c r="A33" s="109" t="s">
        <v>224</v>
      </c>
      <c r="B33" s="110"/>
      <c r="C33" s="110"/>
      <c r="D33" s="110"/>
      <c r="E33" s="110"/>
      <c r="F33" s="110"/>
      <c r="G33" s="110"/>
      <c r="H33" s="110"/>
    </row>
    <row r="34" spans="1:8" ht="7.5" customHeight="1">
      <c r="A34" s="65"/>
      <c r="B34" s="66"/>
      <c r="C34" s="66"/>
      <c r="D34" s="66"/>
      <c r="E34" s="66"/>
      <c r="F34" s="66"/>
      <c r="G34" s="66"/>
      <c r="H34" s="67"/>
    </row>
    <row r="35" spans="1:8" ht="45" customHeight="1" thickBot="1">
      <c r="A35" s="74"/>
      <c r="B35" s="221" t="s">
        <v>314</v>
      </c>
      <c r="C35" s="237" t="s">
        <v>313</v>
      </c>
      <c r="D35" s="221" t="s">
        <v>46</v>
      </c>
      <c r="E35" s="235" t="s">
        <v>298</v>
      </c>
      <c r="F35" s="221" t="s">
        <v>5</v>
      </c>
      <c r="G35" s="221" t="s">
        <v>299</v>
      </c>
      <c r="H35" s="221" t="s">
        <v>300</v>
      </c>
    </row>
    <row r="36" spans="1:8" ht="7.5" customHeight="1" thickBot="1">
      <c r="A36" s="75"/>
      <c r="B36" s="225"/>
      <c r="C36" s="226"/>
      <c r="D36" s="225"/>
      <c r="E36" s="226"/>
      <c r="F36" s="225"/>
      <c r="G36" s="225"/>
      <c r="H36" s="225"/>
    </row>
    <row r="37" spans="1:8" ht="12" customHeight="1" thickBot="1">
      <c r="A37" s="211" t="s">
        <v>119</v>
      </c>
      <c r="B37" s="157">
        <f>B38+B43</f>
        <v>6823867.305</v>
      </c>
      <c r="C37" s="157">
        <v>5788664.9859</v>
      </c>
      <c r="D37" s="173">
        <f>B37/C37-1</f>
        <v>0.17883265340480747</v>
      </c>
      <c r="E37" s="173">
        <f>B37/$B$13</f>
        <v>0.37026761421588367</v>
      </c>
      <c r="F37" s="156">
        <v>0.6597412469546311</v>
      </c>
      <c r="G37" s="365">
        <v>1952.5921445902547</v>
      </c>
      <c r="H37" s="365">
        <v>2290.4010057029773</v>
      </c>
    </row>
    <row r="38" spans="1:8" ht="12" customHeight="1" thickBot="1">
      <c r="A38" s="306" t="s">
        <v>273</v>
      </c>
      <c r="B38" s="298">
        <f>B39+B40+B41+B42</f>
        <v>3316110.151</v>
      </c>
      <c r="C38" s="298">
        <v>2710716.9859</v>
      </c>
      <c r="D38" s="299">
        <f aca="true" t="shared" si="0" ref="D38:D47">B38/C38-1</f>
        <v>0.2233332244749262</v>
      </c>
      <c r="E38" s="299">
        <f aca="true" t="shared" si="1" ref="E38:E47">B38/$B$13</f>
        <v>0.17993435968313334</v>
      </c>
      <c r="F38" s="180">
        <v>0.6278332025014619</v>
      </c>
      <c r="G38" s="366">
        <v>1711.3464539780261</v>
      </c>
      <c r="H38" s="366">
        <v>2745.364845506315</v>
      </c>
    </row>
    <row r="39" spans="1:8" ht="12" customHeight="1" thickBot="1">
      <c r="A39" s="306" t="s">
        <v>274</v>
      </c>
      <c r="B39" s="298">
        <v>2730395.899</v>
      </c>
      <c r="C39" s="298">
        <v>2146460.6659</v>
      </c>
      <c r="D39" s="299">
        <f t="shared" si="0"/>
        <v>0.2720456248636447</v>
      </c>
      <c r="E39" s="299">
        <f t="shared" si="1"/>
        <v>0.14815311174746867</v>
      </c>
      <c r="F39" s="180">
        <v>0.6654317260388685</v>
      </c>
      <c r="G39" s="366">
        <v>1826.8056637964664</v>
      </c>
      <c r="H39" s="366">
        <v>3079.0119333914026</v>
      </c>
    </row>
    <row r="40" spans="1:8" ht="12" customHeight="1" thickBot="1">
      <c r="A40" s="306" t="s">
        <v>275</v>
      </c>
      <c r="B40" s="298">
        <v>265887.658</v>
      </c>
      <c r="C40" s="298">
        <v>303457</v>
      </c>
      <c r="D40" s="299">
        <f t="shared" si="0"/>
        <v>-0.12380449948427619</v>
      </c>
      <c r="E40" s="299">
        <f t="shared" si="1"/>
        <v>0.01442724255569457</v>
      </c>
      <c r="F40" s="180">
        <v>0.8426227877187412</v>
      </c>
      <c r="G40" s="366">
        <v>3603.8149966635983</v>
      </c>
      <c r="H40" s="366">
        <v>2816.9463288280876</v>
      </c>
    </row>
    <row r="41" spans="1:8" ht="12" customHeight="1" thickBot="1">
      <c r="A41" s="306" t="s">
        <v>276</v>
      </c>
      <c r="B41" s="298">
        <v>162032.344</v>
      </c>
      <c r="C41" s="298">
        <v>148061.32</v>
      </c>
      <c r="D41" s="299">
        <f t="shared" si="0"/>
        <v>0.09435971528553178</v>
      </c>
      <c r="E41" s="299">
        <f t="shared" si="1"/>
        <v>0.008791983600666946</v>
      </c>
      <c r="F41" s="180">
        <v>0.6625022871146606</v>
      </c>
      <c r="G41" s="366">
        <v>2025.034337694736</v>
      </c>
      <c r="H41" s="366">
        <v>2241.4220412657555</v>
      </c>
    </row>
    <row r="42" spans="1:8" ht="12" customHeight="1" thickBot="1">
      <c r="A42" s="307" t="s">
        <v>277</v>
      </c>
      <c r="B42" s="298">
        <v>157794.25</v>
      </c>
      <c r="C42" s="298">
        <v>112738</v>
      </c>
      <c r="D42" s="299">
        <f t="shared" si="0"/>
        <v>0.399654508683851</v>
      </c>
      <c r="E42" s="299">
        <f t="shared" si="1"/>
        <v>0.008562021779303151</v>
      </c>
      <c r="F42" s="180">
        <v>0.9254637288275485</v>
      </c>
      <c r="G42" s="366">
        <v>4510.708714125861</v>
      </c>
      <c r="H42" s="366">
        <v>5863.574781953301</v>
      </c>
    </row>
    <row r="43" spans="1:8" ht="12" customHeight="1" thickBot="1">
      <c r="A43" s="306" t="s">
        <v>278</v>
      </c>
      <c r="B43" s="298">
        <f>B44+B45+B46+B47</f>
        <v>3507757.1539999996</v>
      </c>
      <c r="C43" s="298">
        <v>3077948</v>
      </c>
      <c r="D43" s="299">
        <f t="shared" si="0"/>
        <v>0.1396414604795142</v>
      </c>
      <c r="E43" s="299">
        <f t="shared" si="1"/>
        <v>0.19033325453275032</v>
      </c>
      <c r="F43" s="180">
        <v>0.7855212899727988</v>
      </c>
      <c r="G43" s="366">
        <v>2593.694635937009</v>
      </c>
      <c r="H43" s="366">
        <v>2345.0821435691346</v>
      </c>
    </row>
    <row r="44" spans="1:8" ht="12" customHeight="1" thickBot="1">
      <c r="A44" s="306" t="s">
        <v>279</v>
      </c>
      <c r="B44" s="298">
        <v>1172068.912</v>
      </c>
      <c r="C44" s="298">
        <v>1021347</v>
      </c>
      <c r="D44" s="299">
        <f t="shared" si="0"/>
        <v>0.14757169894267075</v>
      </c>
      <c r="E44" s="299">
        <f t="shared" si="1"/>
        <v>0.06359724483869438</v>
      </c>
      <c r="F44" s="180">
        <v>0.82778347033603</v>
      </c>
      <c r="G44" s="366">
        <v>2884.0581349338945</v>
      </c>
      <c r="H44" s="366">
        <v>2651.87900974966</v>
      </c>
    </row>
    <row r="45" spans="1:8" ht="12" customHeight="1" thickBot="1">
      <c r="A45" s="306" t="s">
        <v>280</v>
      </c>
      <c r="B45" s="298">
        <v>1621086.246</v>
      </c>
      <c r="C45" s="298">
        <v>1433244</v>
      </c>
      <c r="D45" s="299">
        <f t="shared" si="0"/>
        <v>0.13106089821412126</v>
      </c>
      <c r="E45" s="299">
        <f t="shared" si="1"/>
        <v>0.08796122637156162</v>
      </c>
      <c r="F45" s="180">
        <v>0.7741634944755951</v>
      </c>
      <c r="G45" s="366">
        <v>2382.5053536038636</v>
      </c>
      <c r="H45" s="366">
        <v>2330.48725059439</v>
      </c>
    </row>
    <row r="46" spans="1:8" ht="12" customHeight="1" thickBot="1">
      <c r="A46" s="306" t="s">
        <v>281</v>
      </c>
      <c r="B46" s="298">
        <v>478406.562</v>
      </c>
      <c r="C46" s="298">
        <v>404025</v>
      </c>
      <c r="D46" s="299">
        <f t="shared" si="0"/>
        <v>0.18410138481529592</v>
      </c>
      <c r="E46" s="299">
        <f t="shared" si="1"/>
        <v>0.02595866074464401</v>
      </c>
      <c r="F46" s="180">
        <v>0.8816182437583227</v>
      </c>
      <c r="G46" s="366">
        <v>3605.2388003575347</v>
      </c>
      <c r="H46" s="366">
        <v>3536.985123761668</v>
      </c>
    </row>
    <row r="47" spans="1:8" ht="12" customHeight="1" thickBot="1">
      <c r="A47" s="224" t="s">
        <v>277</v>
      </c>
      <c r="B47" s="227">
        <v>236195.434</v>
      </c>
      <c r="C47" s="227">
        <v>219332</v>
      </c>
      <c r="D47" s="229">
        <f t="shared" si="0"/>
        <v>0.07688542483540939</v>
      </c>
      <c r="E47" s="229">
        <f t="shared" si="1"/>
        <v>0.012816122577850335</v>
      </c>
      <c r="F47" s="311">
        <v>0.7327692294487353</v>
      </c>
      <c r="G47" s="366">
        <v>2419.5038419445154</v>
      </c>
      <c r="H47" s="366">
        <v>1598.4822371488633</v>
      </c>
    </row>
    <row r="48" spans="1:8" ht="63" customHeight="1">
      <c r="A48" s="369" t="s">
        <v>230</v>
      </c>
      <c r="B48" s="369"/>
      <c r="C48" s="369"/>
      <c r="D48" s="369"/>
      <c r="E48" s="369"/>
      <c r="F48" s="369"/>
      <c r="G48" s="369"/>
      <c r="H48" s="369"/>
    </row>
    <row r="49" spans="1:8" s="112" customFormat="1" ht="31.5" customHeight="1" thickBot="1">
      <c r="A49" s="109" t="s">
        <v>225</v>
      </c>
      <c r="B49" s="110"/>
      <c r="C49" s="110"/>
      <c r="D49" s="111"/>
      <c r="E49" s="111"/>
      <c r="F49" s="111"/>
      <c r="G49" s="111"/>
      <c r="H49" s="111"/>
    </row>
    <row r="50" spans="1:8" ht="7.5" customHeight="1">
      <c r="A50" s="65"/>
      <c r="B50" s="66"/>
      <c r="C50" s="66"/>
      <c r="D50" s="67"/>
      <c r="E50" s="67"/>
      <c r="F50" s="67"/>
      <c r="G50" s="67"/>
      <c r="H50" s="67"/>
    </row>
    <row r="51" spans="1:8" ht="23.25" thickBot="1">
      <c r="A51" s="76"/>
      <c r="B51" s="221" t="s">
        <v>315</v>
      </c>
      <c r="C51" s="237" t="s">
        <v>313</v>
      </c>
      <c r="D51" s="67"/>
      <c r="E51" s="67"/>
      <c r="F51" s="67"/>
      <c r="G51" s="67"/>
      <c r="H51" s="67"/>
    </row>
    <row r="52" spans="1:8" ht="7.5" customHeight="1" thickBot="1">
      <c r="A52" s="77"/>
      <c r="B52" s="225"/>
      <c r="C52" s="226"/>
      <c r="D52" s="67"/>
      <c r="E52" s="67"/>
      <c r="F52" s="67"/>
      <c r="G52" s="67"/>
      <c r="H52" s="67"/>
    </row>
    <row r="53" spans="1:8" ht="12" customHeight="1" thickBot="1">
      <c r="A53" s="236" t="s">
        <v>119</v>
      </c>
      <c r="B53" s="223">
        <v>0.6385894652589491</v>
      </c>
      <c r="C53" s="223">
        <v>0.6157713267629609</v>
      </c>
      <c r="D53" s="67"/>
      <c r="E53" s="67"/>
      <c r="F53" s="67"/>
      <c r="G53" s="67"/>
      <c r="H53" s="67"/>
    </row>
    <row r="54" spans="1:8" ht="12" customHeight="1" thickBot="1">
      <c r="A54" s="306" t="s">
        <v>282</v>
      </c>
      <c r="B54" s="299">
        <v>0.44375355234654434</v>
      </c>
      <c r="C54" s="299">
        <v>0.508984258907114</v>
      </c>
      <c r="D54" s="67"/>
      <c r="E54" s="67"/>
      <c r="F54" s="67"/>
      <c r="G54" s="67"/>
      <c r="H54" s="67"/>
    </row>
    <row r="55" spans="1:8" ht="12" customHeight="1" thickBot="1">
      <c r="A55" s="306" t="s">
        <v>283</v>
      </c>
      <c r="B55" s="299">
        <v>0.7188132899740087</v>
      </c>
      <c r="C55" s="299">
        <v>0.6538042149452714</v>
      </c>
      <c r="D55" s="67"/>
      <c r="E55" s="67"/>
      <c r="F55" s="67"/>
      <c r="G55" s="67"/>
      <c r="H55" s="67"/>
    </row>
    <row r="56" spans="1:8" ht="12" customHeight="1" thickBot="1">
      <c r="A56" s="306" t="s">
        <v>284</v>
      </c>
      <c r="B56" s="299">
        <v>0.9350504054793239</v>
      </c>
      <c r="C56" s="299">
        <v>0.9358115924788729</v>
      </c>
      <c r="D56" s="67"/>
      <c r="E56" s="67"/>
      <c r="F56" s="67"/>
      <c r="G56" s="67"/>
      <c r="H56" s="67"/>
    </row>
    <row r="57" spans="1:8" ht="12" customHeight="1" thickBot="1">
      <c r="A57" s="224" t="s">
        <v>285</v>
      </c>
      <c r="B57" s="229">
        <v>0.6135337496180922</v>
      </c>
      <c r="C57" s="229" t="s">
        <v>491</v>
      </c>
      <c r="D57" s="67"/>
      <c r="E57" s="67"/>
      <c r="F57" s="67"/>
      <c r="G57" s="67"/>
      <c r="H57" s="67"/>
    </row>
    <row r="58" spans="1:8" ht="15">
      <c r="A58" s="72"/>
      <c r="B58" s="114"/>
      <c r="C58" s="114"/>
      <c r="D58" s="114"/>
      <c r="E58" s="114"/>
      <c r="F58" s="114"/>
      <c r="G58" s="114"/>
      <c r="H58" s="114"/>
    </row>
    <row r="59" spans="1:5" s="112" customFormat="1" ht="31.5" customHeight="1" thickBot="1">
      <c r="A59" s="109" t="s">
        <v>226</v>
      </c>
      <c r="B59" s="110"/>
      <c r="C59" s="110"/>
      <c r="D59" s="110"/>
      <c r="E59" s="110"/>
    </row>
    <row r="60" spans="1:8" ht="7.5" customHeight="1">
      <c r="A60" s="65"/>
      <c r="B60" s="66"/>
      <c r="C60" s="66"/>
      <c r="D60" s="66"/>
      <c r="E60" s="66"/>
      <c r="F60" s="21"/>
      <c r="G60" s="21"/>
      <c r="H60" s="21"/>
    </row>
    <row r="61" spans="1:8" ht="34.5" thickBot="1">
      <c r="A61" s="68"/>
      <c r="B61" s="221" t="s">
        <v>314</v>
      </c>
      <c r="C61" s="237" t="s">
        <v>313</v>
      </c>
      <c r="D61" s="221" t="s">
        <v>46</v>
      </c>
      <c r="E61" s="237" t="s">
        <v>286</v>
      </c>
      <c r="F61" s="21"/>
      <c r="G61" s="21"/>
      <c r="H61" s="21"/>
    </row>
    <row r="62" spans="1:8" ht="7.5" customHeight="1" thickBot="1">
      <c r="A62" s="69"/>
      <c r="B62" s="225"/>
      <c r="C62" s="226"/>
      <c r="D62" s="225"/>
      <c r="E62" s="226"/>
      <c r="F62" s="21"/>
      <c r="G62" s="21"/>
      <c r="H62" s="21"/>
    </row>
    <row r="63" spans="1:8" ht="12" customHeight="1" thickBot="1">
      <c r="A63" s="83" t="s">
        <v>119</v>
      </c>
      <c r="B63" s="157">
        <v>118619161.63499999</v>
      </c>
      <c r="C63" s="157">
        <v>109402607.01737</v>
      </c>
      <c r="D63" s="173">
        <v>0.08424437834618215</v>
      </c>
      <c r="E63" s="173">
        <v>1</v>
      </c>
      <c r="F63" s="21"/>
      <c r="G63" s="21"/>
      <c r="H63" s="21"/>
    </row>
    <row r="64" spans="1:8" ht="12" customHeight="1" thickBot="1">
      <c r="A64" s="312" t="s">
        <v>215</v>
      </c>
      <c r="B64" s="298">
        <v>67945399.777</v>
      </c>
      <c r="C64" s="298">
        <v>66770946.22598</v>
      </c>
      <c r="D64" s="299">
        <v>0.017589290213817943</v>
      </c>
      <c r="E64" s="299">
        <v>0.5728028999738934</v>
      </c>
      <c r="F64" s="21"/>
      <c r="G64" s="21"/>
      <c r="H64" s="21"/>
    </row>
    <row r="65" spans="1:8" ht="12" customHeight="1" thickBot="1">
      <c r="A65" s="312" t="s">
        <v>217</v>
      </c>
      <c r="B65" s="298">
        <v>14968371.702</v>
      </c>
      <c r="C65" s="298">
        <v>10619834.79139</v>
      </c>
      <c r="D65" s="299">
        <v>0.4094731223253645</v>
      </c>
      <c r="E65" s="299">
        <v>0.12618847996969323</v>
      </c>
      <c r="F65" s="25"/>
      <c r="G65" s="25"/>
      <c r="H65" s="25"/>
    </row>
    <row r="66" spans="1:8" ht="12" customHeight="1" thickBot="1">
      <c r="A66" s="73" t="s">
        <v>216</v>
      </c>
      <c r="B66" s="227">
        <v>35705390.155999996</v>
      </c>
      <c r="C66" s="227">
        <v>32011826</v>
      </c>
      <c r="D66" s="229">
        <v>0.11538123929575272</v>
      </c>
      <c r="E66" s="229">
        <v>0.3010086200564134</v>
      </c>
      <c r="F66" s="25"/>
      <c r="G66" s="25"/>
      <c r="H66" s="25"/>
    </row>
    <row r="67" spans="1:8" ht="10.5" customHeight="1">
      <c r="A67" s="369"/>
      <c r="B67" s="369"/>
      <c r="C67" s="369"/>
      <c r="D67" s="369"/>
      <c r="E67" s="369"/>
      <c r="F67" s="370"/>
      <c r="G67" s="370"/>
      <c r="H67" s="370"/>
    </row>
    <row r="68" spans="1:8" s="112" customFormat="1" ht="31.5" customHeight="1">
      <c r="A68" s="115" t="s">
        <v>227</v>
      </c>
      <c r="B68" s="111"/>
      <c r="C68" s="111"/>
      <c r="D68" s="111"/>
      <c r="E68" s="111"/>
      <c r="F68" s="111"/>
      <c r="G68" s="111"/>
      <c r="H68" s="111"/>
    </row>
    <row r="69" spans="1:5" s="112" customFormat="1" ht="17.25" customHeight="1" thickBot="1">
      <c r="A69" s="115" t="s">
        <v>221</v>
      </c>
      <c r="B69" s="111"/>
      <c r="C69" s="111"/>
      <c r="D69" s="111"/>
      <c r="E69" s="111"/>
    </row>
    <row r="70" spans="1:8" ht="7.5" customHeight="1">
      <c r="A70" s="65"/>
      <c r="B70" s="66"/>
      <c r="C70" s="66"/>
      <c r="D70" s="66"/>
      <c r="E70" s="66"/>
      <c r="F70" s="21"/>
      <c r="G70" s="21"/>
      <c r="H70" s="21"/>
    </row>
    <row r="71" spans="1:8" ht="34.5" thickBot="1">
      <c r="A71" s="76"/>
      <c r="B71" s="221" t="s">
        <v>314</v>
      </c>
      <c r="C71" s="237" t="s">
        <v>313</v>
      </c>
      <c r="D71" s="221" t="s">
        <v>46</v>
      </c>
      <c r="E71" s="235" t="s">
        <v>301</v>
      </c>
      <c r="F71" s="21"/>
      <c r="G71" s="21"/>
      <c r="H71" s="21"/>
    </row>
    <row r="72" spans="1:8" ht="7.5" customHeight="1" thickBot="1">
      <c r="A72" s="77"/>
      <c r="B72" s="70"/>
      <c r="C72" s="70"/>
      <c r="D72" s="70"/>
      <c r="E72" s="70"/>
      <c r="F72" s="21"/>
      <c r="G72" s="21"/>
      <c r="H72" s="21"/>
    </row>
    <row r="73" spans="1:8" ht="12" customHeight="1" thickBot="1">
      <c r="A73" s="309" t="s">
        <v>303</v>
      </c>
      <c r="B73" s="298">
        <v>47058992.8672218</v>
      </c>
      <c r="C73" s="298">
        <v>39575909.5999648</v>
      </c>
      <c r="D73" s="301">
        <f>B73/C73-1</f>
        <v>0.18908177583020502</v>
      </c>
      <c r="E73" s="301">
        <f>B73/($B$63-$B$65)</f>
        <v>0.4540148019869486</v>
      </c>
      <c r="F73" s="21"/>
      <c r="G73" s="21"/>
      <c r="H73" s="21"/>
    </row>
    <row r="74" spans="1:8" ht="12" customHeight="1" thickBot="1">
      <c r="A74" s="309" t="s">
        <v>218</v>
      </c>
      <c r="B74" s="298">
        <v>15826576.463197364</v>
      </c>
      <c r="C74" s="298">
        <v>14445613.30022315</v>
      </c>
      <c r="D74" s="301">
        <f>B74/C74-1</f>
        <v>0.09559740623493518</v>
      </c>
      <c r="E74" s="301">
        <f>B74/($B$63-$B$65)</f>
        <v>0.152691325106424</v>
      </c>
      <c r="F74" s="21"/>
      <c r="G74" s="21"/>
      <c r="H74" s="21"/>
    </row>
    <row r="75" spans="1:8" ht="12" customHeight="1" thickBot="1">
      <c r="A75" s="309" t="s">
        <v>219</v>
      </c>
      <c r="B75" s="298">
        <v>9662893.858293112</v>
      </c>
      <c r="C75" s="298">
        <v>10442740.56315948</v>
      </c>
      <c r="D75" s="301">
        <f>B75/C75-1</f>
        <v>-0.07467835671581824</v>
      </c>
      <c r="E75" s="301">
        <f>B75/($B$63-$B$65)</f>
        <v>0.09322547242080084</v>
      </c>
      <c r="F75" s="21"/>
      <c r="G75" s="21"/>
      <c r="H75" s="21"/>
    </row>
    <row r="76" spans="1:8" ht="12" customHeight="1" thickBot="1">
      <c r="A76" s="309" t="s">
        <v>220</v>
      </c>
      <c r="B76" s="298">
        <v>15127851.94201182</v>
      </c>
      <c r="C76" s="298">
        <v>12164206.564182444</v>
      </c>
      <c r="D76" s="301">
        <f>B76/C76-1</f>
        <v>0.24363655468954648</v>
      </c>
      <c r="E76" s="301">
        <f>B76/($B$63-$B$65)</f>
        <v>0.14595018476743382</v>
      </c>
      <c r="F76" s="21"/>
      <c r="G76" s="21"/>
      <c r="H76" s="21"/>
    </row>
    <row r="77" spans="1:8" ht="12" customHeight="1" thickBot="1">
      <c r="A77" s="78" t="s">
        <v>128</v>
      </c>
      <c r="B77" s="302">
        <v>14883662.10187875</v>
      </c>
      <c r="C77" s="302">
        <v>16274720.976854319</v>
      </c>
      <c r="D77" s="303">
        <f>B77/C77-1</f>
        <v>-0.08547359287780809</v>
      </c>
      <c r="E77" s="303">
        <f>B77/($B$63-$B$65)</f>
        <v>0.14359429495423592</v>
      </c>
      <c r="F77" s="21"/>
      <c r="G77" s="21"/>
      <c r="H77" s="21"/>
    </row>
    <row r="78" spans="1:8" ht="11.25" customHeight="1">
      <c r="A78" s="124" t="s">
        <v>302</v>
      </c>
      <c r="B78" s="71"/>
      <c r="C78" s="71"/>
      <c r="D78" s="71"/>
      <c r="E78" s="71"/>
      <c r="F78" s="21"/>
      <c r="G78" s="21"/>
      <c r="H78" s="21"/>
    </row>
    <row r="79" spans="1:8" ht="21" customHeight="1">
      <c r="A79" s="370"/>
      <c r="B79" s="370"/>
      <c r="C79" s="370"/>
      <c r="D79" s="370"/>
      <c r="E79" s="370"/>
      <c r="F79" s="370"/>
      <c r="G79" s="370"/>
      <c r="H79" s="370"/>
    </row>
  </sheetData>
  <mergeCells count="5">
    <mergeCell ref="A67:H67"/>
    <mergeCell ref="A79:H79"/>
    <mergeCell ref="A8:H8"/>
    <mergeCell ref="A24:H24"/>
    <mergeCell ref="A48:H48"/>
  </mergeCells>
  <printOptions/>
  <pageMargins left="0.75" right="0.75" top="1" bottom="1" header="0.5" footer="0.5"/>
  <pageSetup horizontalDpi="600" verticalDpi="600" orientation="portrait" paperSize="9" scale="80" r:id="rId1"/>
  <rowBreaks count="2" manualBreakCount="2">
    <brk id="32" max="7" man="1"/>
    <brk id="67" max="7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3"/>
  <sheetViews>
    <sheetView view="pageBreakPreview" zoomScaleSheetLayoutView="100" workbookViewId="0" topLeftCell="A1">
      <selection activeCell="J18" sqref="J18"/>
    </sheetView>
  </sheetViews>
  <sheetFormatPr defaultColWidth="9.00390625" defaultRowHeight="14.25"/>
  <cols>
    <col min="1" max="1" width="27.75390625" style="3" customWidth="1"/>
    <col min="2" max="13" width="11.00390625" style="3" customWidth="1"/>
    <col min="14" max="16384" width="8.00390625" style="3" customWidth="1"/>
  </cols>
  <sheetData>
    <row r="1" spans="1:8" ht="16.5" thickBot="1">
      <c r="A1" s="30" t="s">
        <v>316</v>
      </c>
      <c r="B1" s="31"/>
      <c r="C1" s="31"/>
      <c r="D1" s="31"/>
      <c r="E1" s="31"/>
      <c r="F1" s="31"/>
      <c r="G1" s="19"/>
      <c r="H1" s="19"/>
    </row>
    <row r="2" spans="1:6" ht="9" customHeight="1">
      <c r="A2" s="7"/>
      <c r="B2" s="4"/>
      <c r="C2" s="4"/>
      <c r="D2" s="4"/>
      <c r="E2" s="31"/>
      <c r="F2" s="31"/>
    </row>
    <row r="3" spans="1:6" ht="13.5">
      <c r="A3" s="2"/>
      <c r="B3" s="1" t="s">
        <v>107</v>
      </c>
      <c r="C3" s="1" t="s">
        <v>108</v>
      </c>
      <c r="D3" s="1" t="s">
        <v>109</v>
      </c>
      <c r="E3" s="31"/>
      <c r="F3" s="31"/>
    </row>
    <row r="4" spans="1:6" ht="9" customHeight="1" thickBot="1">
      <c r="A4" s="8"/>
      <c r="B4" s="2"/>
      <c r="C4" s="2"/>
      <c r="D4" s="2"/>
      <c r="E4" s="31"/>
      <c r="F4" s="31"/>
    </row>
    <row r="5" spans="1:6" ht="12" customHeight="1" thickBot="1">
      <c r="A5" s="155" t="s">
        <v>110</v>
      </c>
      <c r="B5" s="156">
        <v>0.30635289523879694</v>
      </c>
      <c r="C5" s="164">
        <v>17164982.926078822</v>
      </c>
      <c r="D5" s="157"/>
      <c r="E5" s="31"/>
      <c r="F5" s="31"/>
    </row>
    <row r="6" spans="1:6" ht="12" customHeight="1" thickBot="1">
      <c r="A6" s="158" t="s">
        <v>253</v>
      </c>
      <c r="B6" s="159">
        <v>0.27889161402042334</v>
      </c>
      <c r="C6" s="166">
        <v>15626324.631780002</v>
      </c>
      <c r="D6" s="160"/>
      <c r="E6" s="31"/>
      <c r="F6" s="31"/>
    </row>
    <row r="7" spans="1:6" ht="12" customHeight="1" thickBot="1">
      <c r="A7" s="158" t="s">
        <v>111</v>
      </c>
      <c r="B7" s="159">
        <v>0.14527447690185621</v>
      </c>
      <c r="C7" s="166">
        <v>8139743.2646153</v>
      </c>
      <c r="D7" s="160"/>
      <c r="E7" s="31"/>
      <c r="F7" s="31"/>
    </row>
    <row r="8" spans="1:6" ht="12" customHeight="1" thickBot="1">
      <c r="A8" s="158" t="s">
        <v>112</v>
      </c>
      <c r="B8" s="159">
        <v>0.10944645267670684</v>
      </c>
      <c r="C8" s="166">
        <v>6132295.534700899</v>
      </c>
      <c r="D8" s="160"/>
      <c r="E8" s="31"/>
      <c r="F8" s="31"/>
    </row>
    <row r="9" spans="1:6" ht="12" customHeight="1" thickBot="1">
      <c r="A9" s="158" t="s">
        <v>113</v>
      </c>
      <c r="B9" s="159">
        <v>0.10364236775269828</v>
      </c>
      <c r="C9" s="166">
        <v>5807092.084136278</v>
      </c>
      <c r="D9" s="160"/>
      <c r="E9" s="31"/>
      <c r="F9" s="31"/>
    </row>
    <row r="10" spans="1:6" ht="12" customHeight="1" thickBot="1">
      <c r="A10" s="161" t="s">
        <v>254</v>
      </c>
      <c r="B10" s="162">
        <v>0.0563921934095184</v>
      </c>
      <c r="C10" s="169">
        <v>3159660.156904999</v>
      </c>
      <c r="D10" s="163"/>
      <c r="E10" s="31"/>
      <c r="F10" s="31"/>
    </row>
    <row r="11" spans="1:6" ht="12.75">
      <c r="A11" s="34" t="s">
        <v>114</v>
      </c>
      <c r="B11" s="31"/>
      <c r="C11" s="31"/>
      <c r="D11" s="31"/>
      <c r="E11" s="31"/>
      <c r="F11" s="31"/>
    </row>
    <row r="12" spans="1:6" ht="15.75">
      <c r="A12" s="35"/>
      <c r="B12" s="31"/>
      <c r="C12" s="31"/>
      <c r="D12" s="31"/>
      <c r="E12" s="31"/>
      <c r="F12" s="31"/>
    </row>
    <row r="13" spans="1:8" ht="16.5" thickBot="1">
      <c r="A13" s="30" t="s">
        <v>317</v>
      </c>
      <c r="B13" s="31"/>
      <c r="C13" s="31"/>
      <c r="D13" s="31"/>
      <c r="E13" s="31"/>
      <c r="F13" s="31"/>
      <c r="G13" s="19"/>
      <c r="H13" s="19"/>
    </row>
    <row r="14" spans="1:6" ht="9" customHeight="1">
      <c r="A14" s="7"/>
      <c r="B14" s="7"/>
      <c r="C14" s="7"/>
      <c r="D14" s="7"/>
      <c r="E14" s="7"/>
      <c r="F14" s="7"/>
    </row>
    <row r="15" spans="1:6" ht="13.5">
      <c r="A15" s="2"/>
      <c r="B15" s="1" t="s">
        <v>115</v>
      </c>
      <c r="C15" s="1" t="s">
        <v>116</v>
      </c>
      <c r="D15" s="1" t="s">
        <v>117</v>
      </c>
      <c r="E15" s="1" t="s">
        <v>74</v>
      </c>
      <c r="F15" s="1" t="s">
        <v>106</v>
      </c>
    </row>
    <row r="16" spans="1:6" ht="9" customHeight="1" thickBot="1">
      <c r="A16" s="8"/>
      <c r="B16" s="8"/>
      <c r="C16" s="8"/>
      <c r="D16" s="8"/>
      <c r="E16" s="8"/>
      <c r="F16" s="8"/>
    </row>
    <row r="17" spans="1:6" ht="12" customHeight="1" thickBot="1">
      <c r="A17" s="155" t="s">
        <v>110</v>
      </c>
      <c r="B17" s="157">
        <v>75642</v>
      </c>
      <c r="C17" s="164">
        <v>65485</v>
      </c>
      <c r="D17" s="157">
        <v>10157</v>
      </c>
      <c r="E17" s="165">
        <v>0.007513607641287928</v>
      </c>
      <c r="F17" s="156">
        <v>0.007567285663730001</v>
      </c>
    </row>
    <row r="18" spans="1:6" ht="12" customHeight="1" thickBot="1">
      <c r="A18" s="158" t="s">
        <v>253</v>
      </c>
      <c r="B18" s="160">
        <v>66016</v>
      </c>
      <c r="C18" s="166">
        <v>74928</v>
      </c>
      <c r="D18" s="160">
        <v>-8912</v>
      </c>
      <c r="E18" s="167">
        <v>-0.003920833652297022</v>
      </c>
      <c r="F18" s="159">
        <v>-0.00396785114503137</v>
      </c>
    </row>
    <row r="19" spans="1:6" ht="12" customHeight="1" thickBot="1">
      <c r="A19" s="158" t="s">
        <v>111</v>
      </c>
      <c r="B19" s="168">
        <v>29001</v>
      </c>
      <c r="C19" s="166">
        <v>27332</v>
      </c>
      <c r="D19" s="160">
        <v>1669</v>
      </c>
      <c r="E19" s="167">
        <v>0.005400560441622821</v>
      </c>
      <c r="F19" s="159">
        <v>0.005742262224240673</v>
      </c>
    </row>
    <row r="20" spans="1:6" ht="12" customHeight="1" thickBot="1">
      <c r="A20" s="158" t="s">
        <v>112</v>
      </c>
      <c r="B20" s="160">
        <v>21705</v>
      </c>
      <c r="C20" s="166">
        <v>42233</v>
      </c>
      <c r="D20" s="160">
        <v>-20528</v>
      </c>
      <c r="E20" s="167">
        <v>-0.03327071842904122</v>
      </c>
      <c r="F20" s="159">
        <v>-0.036384196412271516</v>
      </c>
    </row>
    <row r="21" spans="1:6" ht="12" customHeight="1" thickBot="1">
      <c r="A21" s="158" t="s">
        <v>113</v>
      </c>
      <c r="B21" s="160">
        <v>22532</v>
      </c>
      <c r="C21" s="166">
        <v>13049</v>
      </c>
      <c r="D21" s="160">
        <v>9483</v>
      </c>
      <c r="E21" s="167">
        <v>0.02500270249605172</v>
      </c>
      <c r="F21" s="159">
        <v>0.025197289756875248</v>
      </c>
    </row>
    <row r="22" spans="1:6" ht="12" customHeight="1" thickBot="1">
      <c r="A22" s="161" t="s">
        <v>254</v>
      </c>
      <c r="B22" s="163">
        <v>11051</v>
      </c>
      <c r="C22" s="169">
        <v>11754</v>
      </c>
      <c r="D22" s="163">
        <v>-703</v>
      </c>
      <c r="E22" s="170">
        <v>-0.0017023481750004237</v>
      </c>
      <c r="F22" s="162">
        <v>-0.0017286190964461263</v>
      </c>
    </row>
    <row r="23" spans="1:6" ht="15.75">
      <c r="A23" s="35"/>
      <c r="B23" s="31"/>
      <c r="C23" s="31"/>
      <c r="D23" s="31"/>
      <c r="E23" s="31"/>
      <c r="F23" s="31"/>
    </row>
    <row r="24" spans="1:8" ht="16.5" thickBot="1">
      <c r="A24" s="30" t="s">
        <v>118</v>
      </c>
      <c r="B24" s="31"/>
      <c r="C24" s="31"/>
      <c r="D24" s="31"/>
      <c r="E24" s="31"/>
      <c r="F24" s="31"/>
      <c r="G24" s="19"/>
      <c r="H24" s="19"/>
    </row>
    <row r="25" spans="1:6" ht="9" customHeight="1">
      <c r="A25" s="7"/>
      <c r="B25" s="7"/>
      <c r="C25" s="7"/>
      <c r="D25" s="31"/>
      <c r="E25" s="31"/>
      <c r="F25" s="31"/>
    </row>
    <row r="26" spans="1:6" ht="13.5">
      <c r="A26" s="2"/>
      <c r="B26" s="1" t="s">
        <v>319</v>
      </c>
      <c r="C26" s="1" t="s">
        <v>318</v>
      </c>
      <c r="D26" s="31"/>
      <c r="E26" s="31"/>
      <c r="F26" s="31"/>
    </row>
    <row r="27" spans="1:6" ht="9" customHeight="1" thickBot="1">
      <c r="A27" s="8"/>
      <c r="B27" s="8"/>
      <c r="C27" s="8"/>
      <c r="D27" s="31"/>
      <c r="E27" s="31"/>
      <c r="F27" s="31"/>
    </row>
    <row r="28" spans="1:6" ht="12" customHeight="1" thickBot="1">
      <c r="A28" s="36" t="s">
        <v>119</v>
      </c>
      <c r="B28" s="157">
        <v>56030098.59821631</v>
      </c>
      <c r="C28" s="157">
        <v>33503561</v>
      </c>
      <c r="D28" s="31"/>
      <c r="E28" s="31"/>
      <c r="F28" s="31"/>
    </row>
    <row r="29" spans="1:6" ht="12" customHeight="1" thickBot="1">
      <c r="A29" s="32" t="s">
        <v>120</v>
      </c>
      <c r="B29" s="160">
        <v>2352110.504882966</v>
      </c>
      <c r="C29" s="160">
        <v>1360049</v>
      </c>
      <c r="D29" s="31"/>
      <c r="E29" s="125"/>
      <c r="F29" s="31"/>
    </row>
    <row r="30" spans="1:6" ht="12" customHeight="1" thickBot="1">
      <c r="A30" s="32" t="s">
        <v>121</v>
      </c>
      <c r="B30" s="160">
        <v>17044423.673744608</v>
      </c>
      <c r="C30" s="160">
        <v>10097436</v>
      </c>
      <c r="D30" s="31"/>
      <c r="E30" s="31"/>
      <c r="F30" s="31"/>
    </row>
    <row r="31" spans="1:6" ht="12" customHeight="1" thickBot="1">
      <c r="A31" s="33" t="s">
        <v>122</v>
      </c>
      <c r="B31" s="163">
        <v>36633564.41958873</v>
      </c>
      <c r="C31" s="163">
        <v>22046076</v>
      </c>
      <c r="D31" s="31"/>
      <c r="E31" s="31"/>
      <c r="F31" s="31"/>
    </row>
    <row r="32" spans="1:6" ht="13.5">
      <c r="A32" s="37" t="s">
        <v>114</v>
      </c>
      <c r="B32" s="31"/>
      <c r="C32" s="31"/>
      <c r="D32" s="31"/>
      <c r="E32" s="125"/>
      <c r="F32" s="31"/>
    </row>
    <row r="33" spans="1:6" ht="15.75">
      <c r="A33" s="35"/>
      <c r="B33" s="31"/>
      <c r="C33" s="31"/>
      <c r="D33" s="31"/>
      <c r="E33" s="31"/>
      <c r="F33" s="31"/>
    </row>
    <row r="34" spans="1:8" ht="16.5" thickBot="1">
      <c r="A34" s="30" t="s">
        <v>297</v>
      </c>
      <c r="B34" s="31"/>
      <c r="C34" s="31"/>
      <c r="D34" s="31"/>
      <c r="E34" s="31"/>
      <c r="F34" s="31"/>
      <c r="G34" s="19"/>
      <c r="H34" s="19"/>
    </row>
    <row r="35" spans="1:6" ht="9" customHeight="1">
      <c r="A35" s="7"/>
      <c r="B35" s="7"/>
      <c r="C35" s="7"/>
      <c r="D35" s="7"/>
      <c r="E35" s="7"/>
      <c r="F35" s="7"/>
    </row>
    <row r="36" spans="1:6" ht="22.5">
      <c r="A36" s="2"/>
      <c r="B36" s="1" t="s">
        <v>314</v>
      </c>
      <c r="C36" s="1" t="s">
        <v>123</v>
      </c>
      <c r="D36" s="1" t="s">
        <v>124</v>
      </c>
      <c r="E36" s="1" t="s">
        <v>313</v>
      </c>
      <c r="F36" s="1" t="s">
        <v>46</v>
      </c>
    </row>
    <row r="37" spans="1:6" ht="9" customHeight="1" thickBot="1">
      <c r="A37" s="8"/>
      <c r="B37" s="8"/>
      <c r="C37" s="8"/>
      <c r="D37" s="8"/>
      <c r="E37" s="8"/>
      <c r="F37" s="8"/>
    </row>
    <row r="38" spans="1:6" ht="12" customHeight="1" thickBot="1">
      <c r="A38" s="36" t="s">
        <v>119</v>
      </c>
      <c r="B38" s="157">
        <v>56030098.598216295</v>
      </c>
      <c r="C38" s="172">
        <v>0.029536837004737252</v>
      </c>
      <c r="D38" s="173">
        <v>0.04489583874034858</v>
      </c>
      <c r="E38" s="157">
        <v>33503561</v>
      </c>
      <c r="F38" s="185">
        <v>0.6723624870268654</v>
      </c>
    </row>
    <row r="39" spans="1:6" ht="12" customHeight="1" thickBot="1">
      <c r="A39" s="32" t="s">
        <v>125</v>
      </c>
      <c r="B39" s="160">
        <v>17817009.3647193</v>
      </c>
      <c r="C39" s="174">
        <v>0.07728532299808295</v>
      </c>
      <c r="D39" s="175">
        <v>0.047030317396384615</v>
      </c>
      <c r="E39" s="160">
        <v>13364286</v>
      </c>
      <c r="F39" s="186">
        <v>0.33318078980944454</v>
      </c>
    </row>
    <row r="40" spans="1:6" ht="12" customHeight="1" thickBot="1">
      <c r="A40" s="32" t="s">
        <v>126</v>
      </c>
      <c r="B40" s="160">
        <v>28907470.929826796</v>
      </c>
      <c r="C40" s="174">
        <v>0.08720934357533143</v>
      </c>
      <c r="D40" s="175">
        <v>0.027784090026527777</v>
      </c>
      <c r="E40" s="160">
        <v>14610527</v>
      </c>
      <c r="F40" s="186">
        <v>0.9785371828016056</v>
      </c>
    </row>
    <row r="41" spans="1:6" ht="12" customHeight="1" thickBot="1">
      <c r="A41" s="32" t="s">
        <v>127</v>
      </c>
      <c r="B41" s="160">
        <v>7030587.123300201</v>
      </c>
      <c r="C41" s="174">
        <v>0.5241760795533122</v>
      </c>
      <c r="D41" s="175">
        <v>0.47455517861281754</v>
      </c>
      <c r="E41" s="160">
        <v>5620628</v>
      </c>
      <c r="F41" s="186">
        <v>0.25085437486704354</v>
      </c>
    </row>
    <row r="42" spans="1:6" ht="12" customHeight="1" thickBot="1">
      <c r="A42" s="32" t="s">
        <v>128</v>
      </c>
      <c r="B42" s="160">
        <v>14849686.525369998</v>
      </c>
      <c r="C42" s="174">
        <v>0.11804479069610024</v>
      </c>
      <c r="D42" s="175">
        <v>0.12418877811995084</v>
      </c>
      <c r="E42" s="160">
        <v>4647680</v>
      </c>
      <c r="F42" s="186">
        <v>2.1950750751708377</v>
      </c>
    </row>
    <row r="43" spans="1:6" ht="12" customHeight="1" thickBot="1">
      <c r="A43" s="33" t="s">
        <v>129</v>
      </c>
      <c r="B43" s="163">
        <v>-12574655.345</v>
      </c>
      <c r="C43" s="176">
        <v>0.610850677053686</v>
      </c>
      <c r="D43" s="177">
        <v>0.3424471640705632</v>
      </c>
      <c r="E43" s="163">
        <v>-4739560</v>
      </c>
      <c r="F43" s="187">
        <v>1.653127156318308</v>
      </c>
    </row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H40"/>
  <sheetViews>
    <sheetView view="pageBreakPreview" zoomScaleSheetLayoutView="100" workbookViewId="0" topLeftCell="A1">
      <selection activeCell="F7" sqref="F7"/>
    </sheetView>
  </sheetViews>
  <sheetFormatPr defaultColWidth="9.00390625" defaultRowHeight="14.25"/>
  <cols>
    <col min="1" max="1" width="28.625" style="3" customWidth="1"/>
    <col min="2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30" t="s">
        <v>320</v>
      </c>
      <c r="B1" s="31"/>
      <c r="C1" s="31"/>
      <c r="D1" s="31"/>
      <c r="E1" s="31"/>
      <c r="F1" s="31"/>
      <c r="G1" s="19"/>
      <c r="H1" s="19"/>
    </row>
    <row r="2" spans="1:6" ht="9" customHeight="1">
      <c r="A2" s="7"/>
      <c r="B2" s="4"/>
      <c r="C2" s="4"/>
      <c r="D2" s="4"/>
      <c r="E2" s="31"/>
      <c r="F2" s="31"/>
    </row>
    <row r="3" spans="1:6" ht="22.5">
      <c r="A3" s="2"/>
      <c r="B3" s="1" t="s">
        <v>107</v>
      </c>
      <c r="C3" s="1" t="s">
        <v>108</v>
      </c>
      <c r="D3" s="1" t="s">
        <v>109</v>
      </c>
      <c r="E3" s="31"/>
      <c r="F3" s="31"/>
    </row>
    <row r="4" spans="1:6" ht="9" customHeight="1" thickBot="1">
      <c r="A4" s="8"/>
      <c r="B4" s="2"/>
      <c r="C4" s="2"/>
      <c r="D4" s="2"/>
      <c r="E4" s="31"/>
      <c r="F4" s="31"/>
    </row>
    <row r="5" spans="1:6" ht="12" customHeight="1" thickBot="1">
      <c r="A5" s="155" t="s">
        <v>235</v>
      </c>
      <c r="B5" s="156">
        <v>0.4001903649802693</v>
      </c>
      <c r="C5" s="164">
        <v>10375037.293893442</v>
      </c>
      <c r="D5" s="5" t="s">
        <v>335</v>
      </c>
      <c r="E5" s="31"/>
      <c r="F5" s="31"/>
    </row>
    <row r="6" spans="1:6" ht="12" customHeight="1" thickBot="1">
      <c r="A6" s="179" t="s">
        <v>255</v>
      </c>
      <c r="B6" s="180">
        <v>0.2770768939961352</v>
      </c>
      <c r="C6" s="231">
        <v>7183289.15446976</v>
      </c>
      <c r="D6" s="178" t="s">
        <v>335</v>
      </c>
      <c r="E6" s="31"/>
      <c r="F6" s="31"/>
    </row>
    <row r="7" spans="1:6" ht="12" customHeight="1" thickBot="1">
      <c r="A7" s="181" t="s">
        <v>257</v>
      </c>
      <c r="B7" s="182">
        <v>0.19124361899145062</v>
      </c>
      <c r="C7" s="232">
        <v>4958039.6053595</v>
      </c>
      <c r="D7" s="178" t="s">
        <v>335</v>
      </c>
      <c r="E7" s="31"/>
      <c r="F7" s="31"/>
    </row>
    <row r="8" spans="1:6" ht="12" customHeight="1" thickBot="1">
      <c r="A8" s="181" t="s">
        <v>256</v>
      </c>
      <c r="B8" s="182">
        <v>0.13131399875426558</v>
      </c>
      <c r="C8" s="232">
        <v>3404348.91368</v>
      </c>
      <c r="D8" s="178" t="s">
        <v>335</v>
      </c>
      <c r="E8" s="31"/>
      <c r="F8" s="31"/>
    </row>
    <row r="9" spans="1:6" ht="12" customHeight="1" thickBot="1">
      <c r="A9" s="183" t="s">
        <v>295</v>
      </c>
      <c r="B9" s="184">
        <v>0.00017512327787925475</v>
      </c>
      <c r="C9" s="233">
        <v>4540.115650000001</v>
      </c>
      <c r="D9" s="304" t="s">
        <v>335</v>
      </c>
      <c r="E9" s="31"/>
      <c r="F9" s="31"/>
    </row>
    <row r="10" spans="1:6" ht="12.75">
      <c r="A10" s="34" t="s">
        <v>114</v>
      </c>
      <c r="B10" s="31"/>
      <c r="C10" s="31"/>
      <c r="D10" s="31"/>
      <c r="E10" s="31"/>
      <c r="F10" s="31"/>
    </row>
    <row r="11" spans="1:6" ht="15.75">
      <c r="A11" s="35"/>
      <c r="B11" s="31"/>
      <c r="C11" s="31"/>
      <c r="D11" s="31"/>
      <c r="E11" s="31"/>
      <c r="F11" s="31"/>
    </row>
    <row r="12" spans="1:8" ht="16.5" thickBot="1">
      <c r="A12" s="30" t="s">
        <v>321</v>
      </c>
      <c r="B12" s="31"/>
      <c r="C12" s="31"/>
      <c r="D12" s="31"/>
      <c r="E12" s="31"/>
      <c r="F12" s="31"/>
      <c r="G12" s="19"/>
      <c r="H12" s="19"/>
    </row>
    <row r="13" spans="1:6" ht="9" customHeight="1">
      <c r="A13" s="7"/>
      <c r="B13" s="7"/>
      <c r="C13" s="7"/>
      <c r="D13" s="7"/>
      <c r="E13" s="7"/>
      <c r="F13" s="7"/>
    </row>
    <row r="14" spans="1:6" ht="22.5">
      <c r="A14" s="2"/>
      <c r="B14" s="1" t="s">
        <v>115</v>
      </c>
      <c r="C14" s="1" t="s">
        <v>116</v>
      </c>
      <c r="D14" s="1" t="s">
        <v>117</v>
      </c>
      <c r="E14" s="1" t="s">
        <v>74</v>
      </c>
      <c r="F14" s="1" t="s">
        <v>106</v>
      </c>
    </row>
    <row r="15" spans="1:6" ht="9" customHeight="1" thickBot="1">
      <c r="A15" s="8"/>
      <c r="B15" s="8"/>
      <c r="C15" s="8"/>
      <c r="D15" s="8"/>
      <c r="E15" s="8"/>
      <c r="F15" s="8"/>
    </row>
    <row r="16" spans="1:6" ht="12" customHeight="1" thickBot="1">
      <c r="A16" s="155" t="s">
        <v>235</v>
      </c>
      <c r="B16" s="157">
        <v>82408</v>
      </c>
      <c r="C16" s="164">
        <v>59790</v>
      </c>
      <c r="D16" s="157">
        <v>22618</v>
      </c>
      <c r="E16" s="165">
        <v>0.05845713281435764</v>
      </c>
      <c r="F16" s="156">
        <v>0.09145680689666327</v>
      </c>
    </row>
    <row r="17" spans="1:6" ht="12" customHeight="1" thickBot="1">
      <c r="A17" s="158" t="s">
        <v>255</v>
      </c>
      <c r="B17" s="160">
        <v>36332</v>
      </c>
      <c r="C17" s="166">
        <v>27663</v>
      </c>
      <c r="D17" s="160">
        <v>8669</v>
      </c>
      <c r="E17" s="167">
        <v>0.0503172032712857</v>
      </c>
      <c r="F17" s="159">
        <v>0.07776631531733573</v>
      </c>
    </row>
    <row r="18" spans="1:6" ht="12" customHeight="1" thickBot="1">
      <c r="A18" s="158" t="s">
        <v>257</v>
      </c>
      <c r="B18" s="160">
        <v>37349</v>
      </c>
      <c r="C18" s="166">
        <v>22935</v>
      </c>
      <c r="D18" s="160">
        <v>14414</v>
      </c>
      <c r="E18" s="167">
        <v>0.15189099760793282</v>
      </c>
      <c r="F18" s="159">
        <v>0.16289214356748938</v>
      </c>
    </row>
    <row r="19" spans="1:6" ht="12" customHeight="1" thickBot="1">
      <c r="A19" s="158" t="s">
        <v>256</v>
      </c>
      <c r="B19" s="160">
        <v>19552</v>
      </c>
      <c r="C19" s="166">
        <v>20017</v>
      </c>
      <c r="D19" s="160">
        <v>-465</v>
      </c>
      <c r="E19" s="167">
        <v>-0.0017392865558759833</v>
      </c>
      <c r="F19" s="159">
        <v>-0.0018003786602859698</v>
      </c>
    </row>
    <row r="20" spans="1:6" ht="12" customHeight="1" thickBot="1">
      <c r="A20" s="161" t="s">
        <v>296</v>
      </c>
      <c r="B20" s="163">
        <v>443</v>
      </c>
      <c r="C20" s="169">
        <v>4730</v>
      </c>
      <c r="D20" s="163">
        <v>-4287</v>
      </c>
      <c r="E20" s="170">
        <v>-0.05385069527314751</v>
      </c>
      <c r="F20" s="162">
        <v>-0.055290445728435826</v>
      </c>
    </row>
    <row r="21" spans="1:6" ht="12" customHeight="1">
      <c r="A21" s="35"/>
      <c r="B21" s="31"/>
      <c r="C21" s="31"/>
      <c r="D21" s="31"/>
      <c r="E21" s="31"/>
      <c r="F21" s="31"/>
    </row>
    <row r="22" spans="1:6" ht="16.5" customHeight="1" thickBot="1">
      <c r="A22" s="30" t="s">
        <v>323</v>
      </c>
      <c r="B22" s="31"/>
      <c r="C22" s="31"/>
      <c r="D22" s="31"/>
      <c r="E22" s="31"/>
      <c r="F22" s="31"/>
    </row>
    <row r="23" spans="1:6" ht="9" customHeight="1">
      <c r="A23" s="7"/>
      <c r="B23" s="7"/>
      <c r="C23" s="31"/>
      <c r="D23" s="31"/>
      <c r="E23" s="31"/>
      <c r="F23" s="31"/>
    </row>
    <row r="24" spans="1:6" ht="13.5">
      <c r="A24" s="2"/>
      <c r="B24" s="1" t="s">
        <v>322</v>
      </c>
      <c r="C24" s="31"/>
      <c r="D24" s="31"/>
      <c r="E24" s="31"/>
      <c r="F24" s="31"/>
    </row>
    <row r="25" spans="1:7" ht="9" customHeight="1" thickBot="1">
      <c r="A25" s="8"/>
      <c r="B25" s="8"/>
      <c r="C25" s="31"/>
      <c r="D25" s="31"/>
      <c r="E25" s="31"/>
      <c r="F25" s="31"/>
      <c r="G25" s="19"/>
    </row>
    <row r="26" spans="1:6" ht="12" customHeight="1" thickBot="1">
      <c r="A26" s="36" t="s">
        <v>119</v>
      </c>
      <c r="B26" s="157">
        <v>25925255.083052695</v>
      </c>
      <c r="C26" s="31"/>
      <c r="D26" s="31"/>
      <c r="E26" s="31"/>
      <c r="F26" s="31"/>
    </row>
    <row r="27" spans="1:6" ht="12" customHeight="1" thickBot="1">
      <c r="A27" s="32" t="s">
        <v>236</v>
      </c>
      <c r="B27" s="160">
        <v>25206196.268812694</v>
      </c>
      <c r="C27" s="31"/>
      <c r="D27" s="31"/>
      <c r="E27" s="31"/>
      <c r="F27" s="31"/>
    </row>
    <row r="28" spans="1:6" ht="12" customHeight="1" thickBot="1">
      <c r="A28" s="33" t="s">
        <v>237</v>
      </c>
      <c r="B28" s="163">
        <v>719058.8142399999</v>
      </c>
      <c r="C28" s="31"/>
      <c r="D28" s="31"/>
      <c r="E28" s="31"/>
      <c r="F28" s="31"/>
    </row>
    <row r="29" spans="1:6" ht="12" customHeight="1">
      <c r="A29" s="37" t="s">
        <v>114</v>
      </c>
      <c r="B29" s="31"/>
      <c r="C29" s="31"/>
      <c r="D29" s="31"/>
      <c r="E29" s="31"/>
      <c r="F29" s="31"/>
    </row>
    <row r="30" spans="1:6" ht="12" customHeight="1">
      <c r="A30" s="35"/>
      <c r="B30" s="31"/>
      <c r="C30" s="31"/>
      <c r="D30" s="31"/>
      <c r="E30" s="31"/>
      <c r="F30" s="31"/>
    </row>
    <row r="31" spans="1:6" ht="16.5" customHeight="1" thickBot="1">
      <c r="A31" s="30" t="s">
        <v>238</v>
      </c>
      <c r="B31" s="31"/>
      <c r="C31" s="31"/>
      <c r="D31" s="31"/>
      <c r="E31" s="31"/>
      <c r="F31" s="31"/>
    </row>
    <row r="32" spans="1:6" ht="9" customHeight="1">
      <c r="A32" s="7"/>
      <c r="B32" s="7"/>
      <c r="C32" s="7"/>
      <c r="D32" s="7"/>
      <c r="E32" s="31"/>
      <c r="F32" s="31"/>
    </row>
    <row r="33" spans="1:6" ht="22.5">
      <c r="A33" s="2"/>
      <c r="B33" s="1" t="s">
        <v>314</v>
      </c>
      <c r="C33" s="1" t="s">
        <v>123</v>
      </c>
      <c r="D33" s="1" t="s">
        <v>124</v>
      </c>
      <c r="E33" s="31"/>
      <c r="F33" s="31"/>
    </row>
    <row r="34" spans="1:6" ht="9" customHeight="1" thickBot="1">
      <c r="A34" s="8"/>
      <c r="B34" s="8"/>
      <c r="C34" s="8"/>
      <c r="D34" s="8"/>
      <c r="E34" s="31"/>
      <c r="F34" s="31"/>
    </row>
    <row r="35" spans="1:6" ht="12" customHeight="1" thickBot="1">
      <c r="A35" s="36" t="s">
        <v>119</v>
      </c>
      <c r="B35" s="157">
        <v>25925255.083052702</v>
      </c>
      <c r="C35" s="172">
        <v>0.023267296395807414</v>
      </c>
      <c r="D35" s="173">
        <v>0.015769287999509256</v>
      </c>
      <c r="E35" s="31"/>
      <c r="F35" s="31"/>
    </row>
    <row r="36" spans="1:6" ht="12" customHeight="1" thickBot="1">
      <c r="A36" s="32" t="s">
        <v>125</v>
      </c>
      <c r="B36" s="160">
        <v>10463624.4292133</v>
      </c>
      <c r="C36" s="174">
        <v>0.0111732735589106</v>
      </c>
      <c r="D36" s="175">
        <v>0.020913779718339083</v>
      </c>
      <c r="E36" s="31"/>
      <c r="F36" s="31"/>
    </row>
    <row r="37" spans="1:6" ht="12" customHeight="1" thickBot="1">
      <c r="A37" s="32" t="s">
        <v>126</v>
      </c>
      <c r="B37" s="160">
        <v>14625017.415183699</v>
      </c>
      <c r="C37" s="174">
        <v>0.0325240757110938</v>
      </c>
      <c r="D37" s="175">
        <v>0.0052870959555865685</v>
      </c>
      <c r="E37" s="31"/>
      <c r="F37" s="31"/>
    </row>
    <row r="38" spans="1:6" ht="12" customHeight="1" thickBot="1">
      <c r="A38" s="32" t="s">
        <v>127</v>
      </c>
      <c r="B38" s="160">
        <v>675004.49025416</v>
      </c>
      <c r="C38" s="174">
        <v>0.37320693118137</v>
      </c>
      <c r="D38" s="175">
        <v>0.5191644106453412</v>
      </c>
      <c r="E38" s="31"/>
      <c r="F38" s="31"/>
    </row>
    <row r="39" spans="1:6" ht="12" customHeight="1" thickBot="1">
      <c r="A39" s="32" t="s">
        <v>128</v>
      </c>
      <c r="B39" s="160">
        <v>1463329.8334159998</v>
      </c>
      <c r="C39" s="174">
        <v>0.0845817017282214</v>
      </c>
      <c r="D39" s="175">
        <v>0.04176903252038338</v>
      </c>
      <c r="E39" s="31"/>
      <c r="F39" s="31"/>
    </row>
    <row r="40" spans="1:6" ht="12" customHeight="1" thickBot="1">
      <c r="A40" s="33" t="s">
        <v>129</v>
      </c>
      <c r="B40" s="163">
        <v>-1301721.0850144601</v>
      </c>
      <c r="C40" s="176">
        <v>0.2804401063656773</v>
      </c>
      <c r="D40" s="177">
        <v>0.2296153731667025</v>
      </c>
      <c r="E40" s="31"/>
      <c r="F40" s="31"/>
    </row>
    <row r="41" ht="12" customHeight="1"/>
    <row r="42" ht="12" customHeight="1"/>
    <row r="43" ht="12" customHeight="1"/>
  </sheetData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418"/>
  <sheetViews>
    <sheetView view="pageBreakPreview" zoomScaleSheetLayoutView="100" workbookViewId="0" topLeftCell="A1">
      <selection activeCell="E13" sqref="E13"/>
    </sheetView>
  </sheetViews>
  <sheetFormatPr defaultColWidth="9.00390625" defaultRowHeight="14.25"/>
  <cols>
    <col min="1" max="1" width="23.75390625" style="31" customWidth="1"/>
    <col min="2" max="10" width="8.125" style="31" customWidth="1"/>
    <col min="11" max="12" width="11.00390625" style="31" customWidth="1"/>
    <col min="13" max="16384" width="8.00390625" style="31" customWidth="1"/>
  </cols>
  <sheetData>
    <row r="1" spans="1:10" ht="16.5" thickBot="1">
      <c r="A1" s="79" t="s">
        <v>324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9" customHeight="1">
      <c r="A2" s="9"/>
      <c r="B2" s="9"/>
      <c r="C2" s="9"/>
      <c r="D2" s="21"/>
      <c r="E2" s="21"/>
      <c r="F2" s="21"/>
      <c r="G2" s="21"/>
      <c r="H2" s="21"/>
      <c r="I2" s="21"/>
      <c r="J2" s="21"/>
    </row>
    <row r="3" spans="1:10" ht="33.75">
      <c r="A3" s="118" t="s">
        <v>130</v>
      </c>
      <c r="B3" s="16" t="s">
        <v>131</v>
      </c>
      <c r="C3" s="6" t="s">
        <v>107</v>
      </c>
      <c r="D3" s="21"/>
      <c r="E3" s="21"/>
      <c r="F3" s="21"/>
      <c r="G3" s="21"/>
      <c r="H3" s="21"/>
      <c r="I3" s="21"/>
      <c r="J3" s="21"/>
    </row>
    <row r="4" spans="1:10" ht="9" customHeight="1" thickBot="1">
      <c r="A4" s="11"/>
      <c r="B4" s="11"/>
      <c r="C4" s="11"/>
      <c r="D4" s="21"/>
      <c r="E4" s="21"/>
      <c r="F4" s="21"/>
      <c r="G4" s="21"/>
      <c r="H4" s="21"/>
      <c r="I4" s="21"/>
      <c r="J4" s="21"/>
    </row>
    <row r="5" spans="1:10" ht="12" customHeight="1" thickBot="1">
      <c r="A5" s="189" t="s">
        <v>132</v>
      </c>
      <c r="B5" s="157">
        <v>135875508.96936652</v>
      </c>
      <c r="C5" s="172">
        <v>1</v>
      </c>
      <c r="D5" s="21"/>
      <c r="E5" s="21"/>
      <c r="F5" s="21"/>
      <c r="G5" s="21"/>
      <c r="H5" s="21"/>
      <c r="I5" s="21"/>
      <c r="J5" s="21"/>
    </row>
    <row r="6" spans="1:10" ht="12" customHeight="1" thickBot="1">
      <c r="A6" s="190" t="s">
        <v>133</v>
      </c>
      <c r="B6" s="191">
        <v>57975113.73393205</v>
      </c>
      <c r="C6" s="192">
        <v>0.42667817161224164</v>
      </c>
      <c r="D6" s="21"/>
      <c r="E6" s="21"/>
      <c r="F6" s="21"/>
      <c r="G6" s="21"/>
      <c r="H6" s="21"/>
      <c r="I6" s="21"/>
      <c r="J6" s="21"/>
    </row>
    <row r="7" spans="1:10" ht="12" customHeight="1" thickBot="1">
      <c r="A7" s="190" t="s">
        <v>134</v>
      </c>
      <c r="B7" s="191">
        <v>32690394.128845327</v>
      </c>
      <c r="C7" s="192">
        <v>0.24059077590072145</v>
      </c>
      <c r="D7" s="21"/>
      <c r="E7" s="21"/>
      <c r="F7" s="21"/>
      <c r="G7" s="21"/>
      <c r="H7" s="21"/>
      <c r="I7" s="21"/>
      <c r="J7" s="21"/>
    </row>
    <row r="8" spans="1:10" ht="12" customHeight="1" thickBot="1">
      <c r="A8" s="190" t="s">
        <v>135</v>
      </c>
      <c r="B8" s="191">
        <v>28762217.98576064</v>
      </c>
      <c r="C8" s="192">
        <v>0.21168066418978534</v>
      </c>
      <c r="D8" s="21"/>
      <c r="E8" s="21"/>
      <c r="F8" s="21"/>
      <c r="G8" s="21"/>
      <c r="H8" s="21"/>
      <c r="I8" s="21"/>
      <c r="J8" s="21"/>
    </row>
    <row r="9" spans="1:10" ht="12" customHeight="1" thickBot="1">
      <c r="A9" s="190" t="s">
        <v>139</v>
      </c>
      <c r="B9" s="191">
        <v>6863343.737964404</v>
      </c>
      <c r="C9" s="192">
        <v>0.05051200021272238</v>
      </c>
      <c r="D9" s="21"/>
      <c r="E9" s="21"/>
      <c r="F9" s="21"/>
      <c r="G9" s="21"/>
      <c r="H9" s="21"/>
      <c r="I9" s="21"/>
      <c r="J9" s="21"/>
    </row>
    <row r="10" spans="1:10" ht="12" customHeight="1" thickBot="1">
      <c r="A10" s="190" t="s">
        <v>304</v>
      </c>
      <c r="B10" s="191">
        <v>4055832.5821736474</v>
      </c>
      <c r="C10" s="192">
        <v>0.029849622002799968</v>
      </c>
      <c r="D10" s="21"/>
      <c r="E10" s="21"/>
      <c r="F10" s="21"/>
      <c r="G10" s="21"/>
      <c r="H10" s="21"/>
      <c r="I10" s="21"/>
      <c r="J10" s="21"/>
    </row>
    <row r="11" spans="1:10" ht="12" customHeight="1" thickBot="1">
      <c r="A11" s="190" t="s">
        <v>258</v>
      </c>
      <c r="B11" s="191">
        <v>1932920.8122990348</v>
      </c>
      <c r="C11" s="192">
        <v>0.014225674861941578</v>
      </c>
      <c r="D11" s="21"/>
      <c r="E11" s="21"/>
      <c r="F11" s="21"/>
      <c r="G11" s="21"/>
      <c r="H11" s="21"/>
      <c r="I11" s="21"/>
      <c r="J11" s="21"/>
    </row>
    <row r="12" spans="1:10" ht="12" customHeight="1" thickBot="1">
      <c r="A12" s="190" t="s">
        <v>138</v>
      </c>
      <c r="B12" s="191">
        <v>1899836.9272838403</v>
      </c>
      <c r="C12" s="192">
        <v>0.013982188119804308</v>
      </c>
      <c r="D12" s="21"/>
      <c r="E12" s="21"/>
      <c r="F12" s="21"/>
      <c r="G12" s="21"/>
      <c r="H12" s="21"/>
      <c r="I12" s="21"/>
      <c r="J12" s="21"/>
    </row>
    <row r="13" spans="1:10" ht="12" customHeight="1" thickBot="1">
      <c r="A13" s="190" t="s">
        <v>259</v>
      </c>
      <c r="B13" s="191">
        <v>725920.9737539375</v>
      </c>
      <c r="C13" s="192">
        <v>0.005342544651792975</v>
      </c>
      <c r="D13" s="21"/>
      <c r="E13" s="21"/>
      <c r="F13" s="21"/>
      <c r="G13" s="21"/>
      <c r="H13" s="21"/>
      <c r="I13" s="21"/>
      <c r="J13" s="21"/>
    </row>
    <row r="14" spans="1:10" ht="12" customHeight="1" thickBot="1">
      <c r="A14" s="190" t="s">
        <v>141</v>
      </c>
      <c r="B14" s="191">
        <v>507979.3201323546</v>
      </c>
      <c r="C14" s="192">
        <v>0.0037385642488881486</v>
      </c>
      <c r="D14" s="21"/>
      <c r="E14" s="21"/>
      <c r="F14" s="21"/>
      <c r="G14" s="21"/>
      <c r="H14" s="21"/>
      <c r="I14" s="21"/>
      <c r="J14" s="21"/>
    </row>
    <row r="15" spans="1:10" ht="12" customHeight="1" thickBot="1">
      <c r="A15" s="245" t="s">
        <v>260</v>
      </c>
      <c r="B15" s="213">
        <v>461948.76722128</v>
      </c>
      <c r="C15" s="246">
        <v>0.0033997941993021536</v>
      </c>
      <c r="D15" s="21"/>
      <c r="E15" s="21"/>
      <c r="F15" s="21"/>
      <c r="G15" s="21"/>
      <c r="H15" s="21"/>
      <c r="I15" s="21"/>
      <c r="J15" s="21"/>
    </row>
    <row r="16" spans="1:10" ht="9.75" customHeight="1">
      <c r="A16" s="80" t="s">
        <v>114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4.25">
      <c r="A17" s="8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6.5" thickBot="1">
      <c r="A18" s="79" t="s">
        <v>325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9" customHeight="1">
      <c r="A19" s="12"/>
      <c r="B19" s="12"/>
      <c r="C19" s="12"/>
      <c r="D19" s="12"/>
      <c r="E19" s="12"/>
      <c r="F19" s="12"/>
      <c r="G19" s="21"/>
      <c r="H19" s="21"/>
      <c r="I19" s="21"/>
      <c r="J19" s="21"/>
    </row>
    <row r="20" spans="1:10" ht="22.5">
      <c r="A20" s="118" t="s">
        <v>130</v>
      </c>
      <c r="B20" s="6" t="s">
        <v>115</v>
      </c>
      <c r="C20" s="6" t="s">
        <v>116</v>
      </c>
      <c r="D20" s="6" t="s">
        <v>117</v>
      </c>
      <c r="E20" s="6" t="s">
        <v>74</v>
      </c>
      <c r="F20" s="6" t="s">
        <v>106</v>
      </c>
      <c r="G20" s="21"/>
      <c r="H20" s="21"/>
      <c r="I20" s="21"/>
      <c r="J20" s="21"/>
    </row>
    <row r="21" spans="1:10" ht="9" customHeight="1" thickBot="1">
      <c r="A21" s="82"/>
      <c r="B21" s="13"/>
      <c r="C21" s="13"/>
      <c r="D21" s="13"/>
      <c r="E21" s="13"/>
      <c r="F21" s="13"/>
      <c r="G21" s="21"/>
      <c r="H21" s="21"/>
      <c r="I21" s="21"/>
      <c r="J21" s="21"/>
    </row>
    <row r="22" spans="1:10" ht="12" customHeight="1" thickBot="1">
      <c r="A22" s="193" t="s">
        <v>132</v>
      </c>
      <c r="B22" s="194">
        <v>470284</v>
      </c>
      <c r="C22" s="195">
        <v>385791</v>
      </c>
      <c r="D22" s="194">
        <v>84493</v>
      </c>
      <c r="E22" s="266">
        <v>0.04658642111107619</v>
      </c>
      <c r="F22" s="267">
        <v>0.054586025982516814</v>
      </c>
      <c r="G22" s="21"/>
      <c r="H22" s="21"/>
      <c r="I22" s="21"/>
      <c r="J22" s="21"/>
    </row>
    <row r="23" spans="1:10" ht="12" customHeight="1" thickBot="1">
      <c r="A23" s="196" t="s">
        <v>138</v>
      </c>
      <c r="B23" s="197">
        <v>9883</v>
      </c>
      <c r="C23" s="198">
        <v>11408</v>
      </c>
      <c r="D23" s="199">
        <v>-1525</v>
      </c>
      <c r="E23" s="268">
        <v>-0.019546520719311962</v>
      </c>
      <c r="F23" s="269">
        <v>-0.02402444980071522</v>
      </c>
      <c r="G23" s="21"/>
      <c r="H23" s="21"/>
      <c r="I23" s="21"/>
      <c r="J23" s="21"/>
    </row>
    <row r="24" spans="1:10" ht="12" customHeight="1" thickBot="1">
      <c r="A24" s="196" t="s">
        <v>260</v>
      </c>
      <c r="B24" s="197">
        <v>2854</v>
      </c>
      <c r="C24" s="198">
        <v>5884</v>
      </c>
      <c r="D24" s="199">
        <v>-3030</v>
      </c>
      <c r="E24" s="268">
        <v>-0.0216130619931095</v>
      </c>
      <c r="F24" s="269">
        <v>-0.02191428116818307</v>
      </c>
      <c r="G24" s="21"/>
      <c r="H24" s="21"/>
      <c r="I24" s="21"/>
      <c r="J24" s="21"/>
    </row>
    <row r="25" spans="1:10" ht="12" customHeight="1" thickBot="1">
      <c r="A25" s="196" t="s">
        <v>134</v>
      </c>
      <c r="B25" s="197">
        <v>98968</v>
      </c>
      <c r="C25" s="198">
        <v>86914</v>
      </c>
      <c r="D25" s="197">
        <v>12054</v>
      </c>
      <c r="E25" s="268">
        <v>0.048381658799730276</v>
      </c>
      <c r="F25" s="269">
        <v>0.07803558018489266</v>
      </c>
      <c r="G25" s="21"/>
      <c r="H25" s="21"/>
      <c r="I25" s="21"/>
      <c r="J25" s="21"/>
    </row>
    <row r="26" spans="1:10" ht="12" customHeight="1" thickBot="1">
      <c r="A26" s="196" t="s">
        <v>139</v>
      </c>
      <c r="B26" s="197">
        <v>51577</v>
      </c>
      <c r="C26" s="198">
        <v>39144</v>
      </c>
      <c r="D26" s="197">
        <v>12433</v>
      </c>
      <c r="E26" s="268">
        <v>0.04850085431409111</v>
      </c>
      <c r="F26" s="269">
        <v>0.056074724204183614</v>
      </c>
      <c r="G26" s="21"/>
      <c r="H26" s="21"/>
      <c r="I26" s="21"/>
      <c r="J26" s="21"/>
    </row>
    <row r="27" spans="1:10" ht="12" customHeight="1" thickBot="1">
      <c r="A27" s="196" t="s">
        <v>140</v>
      </c>
      <c r="B27" s="197">
        <v>4894</v>
      </c>
      <c r="C27" s="198">
        <v>4578</v>
      </c>
      <c r="D27" s="197">
        <v>316</v>
      </c>
      <c r="E27" s="268">
        <v>0.004638327853452325</v>
      </c>
      <c r="F27" s="269">
        <v>0.004715291870598066</v>
      </c>
      <c r="G27" s="21"/>
      <c r="H27" s="21"/>
      <c r="I27" s="21"/>
      <c r="J27" s="21"/>
    </row>
    <row r="28" spans="1:10" ht="12" customHeight="1" thickBot="1">
      <c r="A28" s="196" t="s">
        <v>137</v>
      </c>
      <c r="B28" s="197">
        <v>8750</v>
      </c>
      <c r="C28" s="198">
        <v>7054</v>
      </c>
      <c r="D28" s="197">
        <v>1696</v>
      </c>
      <c r="E28" s="268">
        <v>0.018356766351700922</v>
      </c>
      <c r="F28" s="269">
        <v>0.019758379253701785</v>
      </c>
      <c r="G28" s="21"/>
      <c r="H28" s="21"/>
      <c r="I28" s="21"/>
      <c r="J28" s="21"/>
    </row>
    <row r="29" spans="1:10" ht="12" customHeight="1" thickBot="1">
      <c r="A29" s="196" t="s">
        <v>141</v>
      </c>
      <c r="B29" s="197">
        <v>4817</v>
      </c>
      <c r="C29" s="198">
        <v>7268</v>
      </c>
      <c r="D29" s="197">
        <v>-2451</v>
      </c>
      <c r="E29" s="268">
        <v>-0.040652159490479664</v>
      </c>
      <c r="F29" s="269">
        <v>-0.04363461572697656</v>
      </c>
      <c r="G29" s="21"/>
      <c r="H29" s="21"/>
      <c r="I29" s="21"/>
      <c r="J29" s="21"/>
    </row>
    <row r="30" spans="1:10" ht="12" customHeight="1" thickBot="1">
      <c r="A30" s="196" t="s">
        <v>136</v>
      </c>
      <c r="B30" s="197">
        <v>18290</v>
      </c>
      <c r="C30" s="198">
        <v>11298</v>
      </c>
      <c r="D30" s="197">
        <v>6992</v>
      </c>
      <c r="E30" s="268">
        <v>0.05652613282671086</v>
      </c>
      <c r="F30" s="269">
        <v>0.0685402840814406</v>
      </c>
      <c r="G30" s="21"/>
      <c r="H30" s="21"/>
      <c r="I30" s="21"/>
      <c r="J30" s="21"/>
    </row>
    <row r="31" spans="1:10" ht="12" customHeight="1" thickBot="1">
      <c r="A31" s="196" t="s">
        <v>133</v>
      </c>
      <c r="B31" s="197">
        <v>186097</v>
      </c>
      <c r="C31" s="198">
        <v>138172</v>
      </c>
      <c r="D31" s="197">
        <v>47925</v>
      </c>
      <c r="E31" s="268">
        <v>0.07897052426211788</v>
      </c>
      <c r="F31" s="269">
        <v>0.08680775681873346</v>
      </c>
      <c r="G31" s="21"/>
      <c r="H31" s="21"/>
      <c r="I31" s="21"/>
      <c r="J31" s="21"/>
    </row>
    <row r="32" spans="1:10" ht="12" customHeight="1" thickBot="1">
      <c r="A32" s="200" t="s">
        <v>135</v>
      </c>
      <c r="B32" s="201">
        <v>84154</v>
      </c>
      <c r="C32" s="202">
        <v>74071</v>
      </c>
      <c r="D32" s="201">
        <v>10083</v>
      </c>
      <c r="E32" s="270">
        <v>0.07274734313110105</v>
      </c>
      <c r="F32" s="271">
        <v>0.0943791828520616</v>
      </c>
      <c r="G32" s="21"/>
      <c r="H32" s="21"/>
      <c r="I32" s="21"/>
      <c r="J32" s="21"/>
    </row>
    <row r="33" spans="1:10" ht="14.25">
      <c r="A33" s="8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4.25">
      <c r="A34" s="8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6.5" thickBot="1">
      <c r="A35" s="79" t="s">
        <v>326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9" customHeight="1">
      <c r="A36" s="83"/>
      <c r="B36" s="14"/>
      <c r="C36" s="14"/>
      <c r="D36" s="14"/>
      <c r="E36" s="14"/>
      <c r="F36" s="14"/>
      <c r="G36" s="17"/>
      <c r="H36" s="14"/>
      <c r="I36" s="21"/>
      <c r="J36" s="21"/>
    </row>
    <row r="37" spans="1:10" ht="12.75" customHeight="1">
      <c r="A37" s="379" t="s">
        <v>142</v>
      </c>
      <c r="B37" s="371" t="s">
        <v>107</v>
      </c>
      <c r="C37" s="371" t="s">
        <v>239</v>
      </c>
      <c r="D37" s="371" t="s">
        <v>143</v>
      </c>
      <c r="E37" s="371" t="s">
        <v>5</v>
      </c>
      <c r="F37" s="371" t="s">
        <v>6</v>
      </c>
      <c r="G37" s="371" t="s">
        <v>7</v>
      </c>
      <c r="H37" s="16" t="s">
        <v>144</v>
      </c>
      <c r="I37" s="21"/>
      <c r="J37" s="21"/>
    </row>
    <row r="38" spans="1:10" ht="22.5">
      <c r="A38" s="379"/>
      <c r="B38" s="371"/>
      <c r="C38" s="371"/>
      <c r="D38" s="371"/>
      <c r="E38" s="371"/>
      <c r="F38" s="371"/>
      <c r="G38" s="371"/>
      <c r="H38" s="16" t="s">
        <v>229</v>
      </c>
      <c r="I38" s="21"/>
      <c r="J38" s="21"/>
    </row>
    <row r="39" spans="1:10" ht="9" customHeight="1" thickBot="1">
      <c r="A39" s="84"/>
      <c r="B39" s="11"/>
      <c r="C39" s="11"/>
      <c r="D39" s="11"/>
      <c r="E39" s="11"/>
      <c r="F39" s="11"/>
      <c r="G39" s="11"/>
      <c r="H39" s="11"/>
      <c r="I39" s="21"/>
      <c r="J39" s="21"/>
    </row>
    <row r="40" spans="1:10" ht="12" customHeight="1" thickBot="1">
      <c r="A40" s="211" t="s">
        <v>145</v>
      </c>
      <c r="B40" s="156">
        <v>1</v>
      </c>
      <c r="C40" s="164">
        <v>160195809.26336652</v>
      </c>
      <c r="D40" s="171">
        <v>591</v>
      </c>
      <c r="E40" s="204">
        <v>0.345324570301</v>
      </c>
      <c r="F40" s="205">
        <v>0.416148918525</v>
      </c>
      <c r="G40" s="272">
        <v>486.193066823</v>
      </c>
      <c r="H40" s="157">
        <v>16.920473773265652</v>
      </c>
      <c r="I40" s="21"/>
      <c r="J40" s="21"/>
    </row>
    <row r="41" spans="1:10" ht="12" customHeight="1" thickBot="1">
      <c r="A41" s="158" t="s">
        <v>146</v>
      </c>
      <c r="B41" s="175">
        <v>0.8481839168837636</v>
      </c>
      <c r="C41" s="166">
        <v>135875508.96936652</v>
      </c>
      <c r="D41" s="206">
        <v>125</v>
      </c>
      <c r="E41" s="207">
        <v>0.4040696979056138</v>
      </c>
      <c r="F41" s="208">
        <v>0.48684387889116065</v>
      </c>
      <c r="G41" s="210">
        <v>656.3780393102209</v>
      </c>
      <c r="H41" s="160">
        <v>80</v>
      </c>
      <c r="I41" s="21"/>
      <c r="J41" s="21"/>
    </row>
    <row r="42" spans="1:10" ht="12" customHeight="1" thickBot="1">
      <c r="A42" s="158" t="s">
        <v>147</v>
      </c>
      <c r="B42" s="175">
        <v>0.4344921901260866</v>
      </c>
      <c r="C42" s="210">
        <v>69603828.01586094</v>
      </c>
      <c r="D42" s="206">
        <v>13</v>
      </c>
      <c r="E42" s="207">
        <v>0.788795349725771</v>
      </c>
      <c r="F42" s="208">
        <v>0.9336921916298082</v>
      </c>
      <c r="G42" s="210">
        <v>2199.0088359504794</v>
      </c>
      <c r="H42" s="160">
        <v>769.2307692307693</v>
      </c>
      <c r="I42" s="21"/>
      <c r="J42" s="21"/>
    </row>
    <row r="43" spans="1:10" ht="12" customHeight="1" thickBot="1">
      <c r="A43" s="158" t="s">
        <v>148</v>
      </c>
      <c r="B43" s="175">
        <v>0.10434346993520606</v>
      </c>
      <c r="C43" s="210">
        <v>16715386.60761809</v>
      </c>
      <c r="D43" s="206">
        <v>13</v>
      </c>
      <c r="E43" s="207">
        <v>0.6827149246364803</v>
      </c>
      <c r="F43" s="208">
        <v>0.8596513435393033</v>
      </c>
      <c r="G43" s="210">
        <v>1937.177489675232</v>
      </c>
      <c r="H43" s="160">
        <v>769.2307692307693</v>
      </c>
      <c r="I43" s="21"/>
      <c r="J43" s="21"/>
    </row>
    <row r="44" spans="1:10" ht="12" customHeight="1" thickBot="1">
      <c r="A44" s="158" t="s">
        <v>149</v>
      </c>
      <c r="B44" s="175">
        <v>0.031838100274655994</v>
      </c>
      <c r="C44" s="210">
        <v>5100330.238906729</v>
      </c>
      <c r="D44" s="206">
        <v>12</v>
      </c>
      <c r="E44" s="207">
        <v>0.716642148724296</v>
      </c>
      <c r="F44" s="208">
        <v>0.8630142791005881</v>
      </c>
      <c r="G44" s="210">
        <v>1894.0594380286602</v>
      </c>
      <c r="H44" s="160">
        <v>833.3333333333334</v>
      </c>
      <c r="I44" s="21"/>
      <c r="J44" s="21"/>
    </row>
    <row r="45" spans="1:10" ht="12" customHeight="1" thickBot="1">
      <c r="A45" s="158" t="s">
        <v>150</v>
      </c>
      <c r="B45" s="175">
        <v>0.07997047323283035</v>
      </c>
      <c r="C45" s="210">
        <v>12810934.67670765</v>
      </c>
      <c r="D45" s="206">
        <v>15</v>
      </c>
      <c r="E45" s="207">
        <v>0.5345983474099123</v>
      </c>
      <c r="F45" s="208">
        <v>0.7129897130229766</v>
      </c>
      <c r="G45" s="210">
        <v>1426.924990830774</v>
      </c>
      <c r="H45" s="160">
        <v>666.6666666666666</v>
      </c>
      <c r="I45" s="21"/>
      <c r="J45" s="21"/>
    </row>
    <row r="46" spans="1:10" ht="12" customHeight="1" thickBot="1">
      <c r="A46" s="158" t="s">
        <v>151</v>
      </c>
      <c r="B46" s="175">
        <v>0.09881113742694464</v>
      </c>
      <c r="C46" s="210">
        <v>15829130.124343121</v>
      </c>
      <c r="D46" s="206">
        <v>19</v>
      </c>
      <c r="E46" s="207">
        <v>0.5350875620297523</v>
      </c>
      <c r="F46" s="208">
        <v>0.778207738882844</v>
      </c>
      <c r="G46" s="210">
        <v>1335.931606693968</v>
      </c>
      <c r="H46" s="160">
        <v>526.3157894736842</v>
      </c>
      <c r="I46" s="21"/>
      <c r="J46" s="21"/>
    </row>
    <row r="47" spans="1:10" ht="12" customHeight="1" thickBot="1">
      <c r="A47" s="158" t="s">
        <v>152</v>
      </c>
      <c r="B47" s="175">
        <v>0.06674588895581256</v>
      </c>
      <c r="C47" s="210">
        <v>10692411.69627919</v>
      </c>
      <c r="D47" s="206">
        <v>7</v>
      </c>
      <c r="E47" s="167">
        <v>0.7583919747618904</v>
      </c>
      <c r="F47" s="159">
        <v>0.948396878181785</v>
      </c>
      <c r="G47" s="166">
        <v>2261.9820577365326</v>
      </c>
      <c r="H47" s="160">
        <v>1428.5714285714287</v>
      </c>
      <c r="I47" s="21"/>
      <c r="J47" s="21"/>
    </row>
    <row r="48" spans="1:10" ht="12" customHeight="1" thickBot="1">
      <c r="A48" s="158" t="s">
        <v>261</v>
      </c>
      <c r="B48" s="175">
        <v>0.004569146862897266</v>
      </c>
      <c r="C48" s="210">
        <v>731958.179345</v>
      </c>
      <c r="D48" s="206">
        <v>1</v>
      </c>
      <c r="E48" s="167">
        <v>1</v>
      </c>
      <c r="F48" s="159">
        <v>1</v>
      </c>
      <c r="G48" s="166">
        <v>10000</v>
      </c>
      <c r="H48" s="160">
        <v>10000</v>
      </c>
      <c r="I48" s="21"/>
      <c r="J48" s="21"/>
    </row>
    <row r="49" spans="1:10" ht="12" customHeight="1" thickBot="1">
      <c r="A49" s="158" t="s">
        <v>262</v>
      </c>
      <c r="B49" s="175">
        <v>0.021791472265006613</v>
      </c>
      <c r="C49" s="210">
        <v>3490902.534532941</v>
      </c>
      <c r="D49" s="206">
        <v>4</v>
      </c>
      <c r="E49" s="167">
        <v>0.9383921172811903</v>
      </c>
      <c r="F49" s="159">
        <v>1</v>
      </c>
      <c r="G49" s="166">
        <v>3351.217430981559</v>
      </c>
      <c r="H49" s="160">
        <v>2500</v>
      </c>
      <c r="I49" s="21"/>
      <c r="J49" s="21"/>
    </row>
    <row r="50" spans="1:10" ht="12" customHeight="1" thickBot="1">
      <c r="A50" s="158" t="s">
        <v>263</v>
      </c>
      <c r="B50" s="175">
        <v>0.0056220378043234775</v>
      </c>
      <c r="C50" s="210">
        <v>900626.8957728397</v>
      </c>
      <c r="D50" s="206">
        <v>41</v>
      </c>
      <c r="E50" s="167">
        <v>0.26752007717515464</v>
      </c>
      <c r="F50" s="159">
        <v>0.39651799092937945</v>
      </c>
      <c r="G50" s="166">
        <v>468.22740539517605</v>
      </c>
      <c r="H50" s="160">
        <v>243.90243902439025</v>
      </c>
      <c r="I50" s="21"/>
      <c r="J50" s="21"/>
    </row>
    <row r="51" spans="1:10" ht="12" customHeight="1" thickBot="1">
      <c r="A51" s="158" t="s">
        <v>264</v>
      </c>
      <c r="B51" s="273">
        <v>0.15181608311623637</v>
      </c>
      <c r="C51" s="247">
        <v>24320300.294</v>
      </c>
      <c r="D51" s="248">
        <v>466</v>
      </c>
      <c r="E51" s="249">
        <v>0.225004218651</v>
      </c>
      <c r="F51" s="250">
        <v>0.295574464916</v>
      </c>
      <c r="G51" s="251">
        <v>283.768542463</v>
      </c>
      <c r="H51" s="97">
        <v>21.459227467811157</v>
      </c>
      <c r="I51" s="21"/>
      <c r="J51" s="21"/>
    </row>
    <row r="52" spans="1:10" ht="12" customHeight="1" thickBot="1">
      <c r="A52" s="158" t="s">
        <v>147</v>
      </c>
      <c r="B52" s="273">
        <v>0.026844190099443485</v>
      </c>
      <c r="C52" s="251">
        <v>4300326.757</v>
      </c>
      <c r="D52" s="248">
        <v>25</v>
      </c>
      <c r="E52" s="249">
        <v>0.834928682374</v>
      </c>
      <c r="F52" s="250">
        <v>0.922285633887</v>
      </c>
      <c r="G52" s="251">
        <v>4179.43983411</v>
      </c>
      <c r="H52" s="105">
        <v>400</v>
      </c>
      <c r="I52" s="21"/>
      <c r="J52" s="21"/>
    </row>
    <row r="53" spans="1:10" ht="12" customHeight="1" thickBot="1">
      <c r="A53" s="158" t="s">
        <v>148</v>
      </c>
      <c r="B53" s="273">
        <v>0.019900210789902444</v>
      </c>
      <c r="C53" s="251">
        <v>3187930.372</v>
      </c>
      <c r="D53" s="248">
        <v>93</v>
      </c>
      <c r="E53" s="249">
        <v>0.527725514577</v>
      </c>
      <c r="F53" s="250">
        <v>0.658678272412</v>
      </c>
      <c r="G53" s="251">
        <v>1452.62917003</v>
      </c>
      <c r="H53" s="105">
        <v>107.52688172043011</v>
      </c>
      <c r="I53" s="21"/>
      <c r="J53" s="21"/>
    </row>
    <row r="54" spans="1:10" ht="12" customHeight="1" thickBot="1">
      <c r="A54" s="158" t="s">
        <v>149</v>
      </c>
      <c r="B54" s="273">
        <v>0.056880000387648795</v>
      </c>
      <c r="C54" s="251">
        <v>9111937.693</v>
      </c>
      <c r="D54" s="248">
        <v>227</v>
      </c>
      <c r="E54" s="249">
        <v>0.380699089357</v>
      </c>
      <c r="F54" s="250">
        <v>0.493123201276</v>
      </c>
      <c r="G54" s="251">
        <v>673.928938105</v>
      </c>
      <c r="H54" s="105">
        <v>44.052863436123346</v>
      </c>
      <c r="I54" s="21"/>
      <c r="J54" s="21"/>
    </row>
    <row r="55" spans="1:10" ht="12" customHeight="1" thickBot="1">
      <c r="A55" s="158" t="s">
        <v>150</v>
      </c>
      <c r="B55" s="273">
        <v>0.006242024342572281</v>
      </c>
      <c r="C55" s="251">
        <v>999946.141</v>
      </c>
      <c r="D55" s="248">
        <v>58</v>
      </c>
      <c r="E55" s="249">
        <v>0.659127840966</v>
      </c>
      <c r="F55" s="250">
        <v>0.770796359321</v>
      </c>
      <c r="G55" s="251">
        <v>1849.00903364</v>
      </c>
      <c r="H55" s="105">
        <v>172.41379310344828</v>
      </c>
      <c r="I55" s="21"/>
      <c r="J55" s="21"/>
    </row>
    <row r="56" spans="1:10" ht="12" customHeight="1" thickBot="1">
      <c r="A56" s="158" t="s">
        <v>151</v>
      </c>
      <c r="B56" s="273">
        <v>0.0035766326012813153</v>
      </c>
      <c r="C56" s="251">
        <v>572961.554</v>
      </c>
      <c r="D56" s="248">
        <v>23</v>
      </c>
      <c r="E56" s="249">
        <v>0.874926454489</v>
      </c>
      <c r="F56" s="250">
        <v>0.922541626589</v>
      </c>
      <c r="G56" s="251">
        <v>5736.17216902</v>
      </c>
      <c r="H56" s="105">
        <v>434.7826086956522</v>
      </c>
      <c r="I56" s="21"/>
      <c r="J56" s="21"/>
    </row>
    <row r="57" spans="1:10" ht="12" customHeight="1" thickBot="1">
      <c r="A57" s="161" t="s">
        <v>152</v>
      </c>
      <c r="B57" s="274">
        <v>0.038373024895388054</v>
      </c>
      <c r="C57" s="252">
        <v>6147197.777</v>
      </c>
      <c r="D57" s="106">
        <v>40</v>
      </c>
      <c r="E57" s="243">
        <v>0.207412067946</v>
      </c>
      <c r="F57" s="244">
        <v>0.326686611177</v>
      </c>
      <c r="G57" s="255">
        <v>426.155285336</v>
      </c>
      <c r="H57" s="107">
        <v>250</v>
      </c>
      <c r="I57" s="21"/>
      <c r="J57" s="21"/>
    </row>
    <row r="58" spans="1:10" ht="12" customHeight="1">
      <c r="A58" s="88" t="s">
        <v>240</v>
      </c>
      <c r="B58" s="126"/>
      <c r="C58" s="127"/>
      <c r="D58" s="128"/>
      <c r="E58" s="129"/>
      <c r="F58" s="129"/>
      <c r="G58" s="130"/>
      <c r="H58" s="131"/>
      <c r="I58" s="21"/>
      <c r="J58" s="21"/>
    </row>
    <row r="59" spans="1:10" ht="39.75" customHeight="1">
      <c r="A59" s="374" t="s">
        <v>163</v>
      </c>
      <c r="B59" s="375"/>
      <c r="C59" s="375"/>
      <c r="D59" s="375"/>
      <c r="E59" s="375"/>
      <c r="F59" s="375"/>
      <c r="G59" s="375"/>
      <c r="H59" s="375"/>
      <c r="I59" s="21"/>
      <c r="J59" s="21"/>
    </row>
    <row r="60" spans="1:10" ht="14.25">
      <c r="A60" s="88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6.5" thickBot="1">
      <c r="A61" s="79" t="s">
        <v>327</v>
      </c>
      <c r="B61" s="21"/>
      <c r="C61" s="21"/>
      <c r="D61" s="21"/>
      <c r="E61" s="21"/>
      <c r="F61" s="21"/>
      <c r="G61" s="21"/>
      <c r="H61" s="21"/>
      <c r="I61" s="21"/>
      <c r="J61" s="21"/>
    </row>
    <row r="62" spans="1:10" ht="9" customHeight="1">
      <c r="A62" s="14"/>
      <c r="B62" s="14"/>
      <c r="C62" s="14"/>
      <c r="D62" s="14"/>
      <c r="E62" s="14"/>
      <c r="F62" s="338"/>
      <c r="G62" s="338"/>
      <c r="H62" s="339"/>
      <c r="I62" s="338"/>
      <c r="J62" s="21"/>
    </row>
    <row r="63" spans="1:10" ht="33.75">
      <c r="A63" s="10"/>
      <c r="B63" s="6" t="s">
        <v>153</v>
      </c>
      <c r="C63" s="6" t="s">
        <v>143</v>
      </c>
      <c r="D63" s="6" t="s">
        <v>7</v>
      </c>
      <c r="E63" s="6" t="s">
        <v>228</v>
      </c>
      <c r="F63" s="330"/>
      <c r="G63" s="330"/>
      <c r="H63" s="330"/>
      <c r="I63" s="330"/>
      <c r="J63" s="21"/>
    </row>
    <row r="64" spans="1:10" ht="9" customHeight="1" thickBot="1">
      <c r="A64" s="11"/>
      <c r="B64" s="11"/>
      <c r="C64" s="11"/>
      <c r="D64" s="11"/>
      <c r="E64" s="11"/>
      <c r="F64" s="339"/>
      <c r="G64" s="339"/>
      <c r="H64" s="339"/>
      <c r="I64" s="339"/>
      <c r="J64" s="21"/>
    </row>
    <row r="65" spans="1:10" ht="12" customHeight="1" thickBot="1">
      <c r="A65" s="211" t="s">
        <v>155</v>
      </c>
      <c r="B65" s="157">
        <v>4363871.1427176</v>
      </c>
      <c r="C65" s="157">
        <v>591</v>
      </c>
      <c r="D65" s="157">
        <v>2120.7301234</v>
      </c>
      <c r="E65" s="157">
        <v>17</v>
      </c>
      <c r="F65" s="340"/>
      <c r="G65" s="343"/>
      <c r="H65" s="344"/>
      <c r="I65" s="345"/>
      <c r="J65" s="21"/>
    </row>
    <row r="66" spans="1:10" ht="12" customHeight="1" thickBot="1">
      <c r="A66" s="158" t="s">
        <v>146</v>
      </c>
      <c r="B66" s="191">
        <v>4539644.020717599</v>
      </c>
      <c r="C66" s="210">
        <v>125</v>
      </c>
      <c r="D66" s="191">
        <v>1339.4692733803602</v>
      </c>
      <c r="E66" s="166">
        <v>80</v>
      </c>
      <c r="F66" s="340"/>
      <c r="G66" s="346"/>
      <c r="H66" s="347"/>
      <c r="I66" s="348"/>
      <c r="J66" s="21"/>
    </row>
    <row r="67" spans="1:10" ht="12" customHeight="1" thickBot="1">
      <c r="A67" s="158" t="s">
        <v>147</v>
      </c>
      <c r="B67" s="191">
        <v>5475577.721749998</v>
      </c>
      <c r="C67" s="210">
        <v>13</v>
      </c>
      <c r="D67" s="191">
        <v>2953.9370232538827</v>
      </c>
      <c r="E67" s="210">
        <v>769.2307692307693</v>
      </c>
      <c r="F67" s="340"/>
      <c r="G67" s="346"/>
      <c r="H67" s="347"/>
      <c r="I67" s="348"/>
      <c r="J67" s="21"/>
    </row>
    <row r="68" spans="1:10" ht="12" customHeight="1" thickBot="1">
      <c r="A68" s="158" t="s">
        <v>265</v>
      </c>
      <c r="B68" s="191">
        <v>-1272543.5898036</v>
      </c>
      <c r="C68" s="210">
        <v>13</v>
      </c>
      <c r="D68" s="191">
        <v>5202.227138630683</v>
      </c>
      <c r="E68" s="210">
        <v>769.2307692307693</v>
      </c>
      <c r="F68" s="340"/>
      <c r="G68" s="346"/>
      <c r="H68" s="347"/>
      <c r="I68" s="348"/>
      <c r="J68" s="21"/>
    </row>
    <row r="69" spans="1:10" ht="12" customHeight="1" thickBot="1">
      <c r="A69" s="158" t="s">
        <v>149</v>
      </c>
      <c r="B69" s="191">
        <v>10711.64324000001</v>
      </c>
      <c r="C69" s="210">
        <v>12</v>
      </c>
      <c r="D69" s="191">
        <v>4926.7704091823225</v>
      </c>
      <c r="E69" s="210">
        <v>833.3333333333334</v>
      </c>
      <c r="F69" s="340"/>
      <c r="G69" s="346"/>
      <c r="H69" s="347"/>
      <c r="I69" s="348"/>
      <c r="J69" s="21"/>
    </row>
    <row r="70" spans="1:10" ht="12" customHeight="1" thickBot="1">
      <c r="A70" s="158" t="s">
        <v>150</v>
      </c>
      <c r="B70" s="191">
        <v>-321855.2807199999</v>
      </c>
      <c r="C70" s="210">
        <v>15</v>
      </c>
      <c r="D70" s="191">
        <v>2959.3665739703506</v>
      </c>
      <c r="E70" s="210">
        <v>666.6666666666666</v>
      </c>
      <c r="F70" s="340"/>
      <c r="G70" s="346"/>
      <c r="H70" s="347"/>
      <c r="I70" s="348"/>
      <c r="J70" s="21"/>
    </row>
    <row r="71" spans="1:10" ht="12" customHeight="1" thickBot="1">
      <c r="A71" s="158" t="s">
        <v>151</v>
      </c>
      <c r="B71" s="191">
        <v>-1586060.42273</v>
      </c>
      <c r="C71" s="210">
        <v>19</v>
      </c>
      <c r="D71" s="191">
        <v>3291.7029099478495</v>
      </c>
      <c r="E71" s="210">
        <v>526.3157894736842</v>
      </c>
      <c r="F71" s="340"/>
      <c r="G71" s="346"/>
      <c r="H71" s="347"/>
      <c r="I71" s="348"/>
      <c r="J71" s="21"/>
    </row>
    <row r="72" spans="1:10" ht="12" customHeight="1" thickBot="1">
      <c r="A72" s="158" t="s">
        <v>152</v>
      </c>
      <c r="B72" s="160">
        <v>2166214.53328</v>
      </c>
      <c r="C72" s="210">
        <v>7</v>
      </c>
      <c r="D72" s="191">
        <v>7107.657111569095</v>
      </c>
      <c r="E72" s="210">
        <v>1428.5714285714287</v>
      </c>
      <c r="F72" s="340"/>
      <c r="G72" s="346"/>
      <c r="H72" s="347"/>
      <c r="I72" s="348"/>
      <c r="J72" s="21"/>
    </row>
    <row r="73" spans="1:10" ht="12" customHeight="1" thickBot="1">
      <c r="A73" s="158" t="s">
        <v>261</v>
      </c>
      <c r="B73" s="160">
        <v>67599.4157012</v>
      </c>
      <c r="C73" s="166">
        <v>1</v>
      </c>
      <c r="D73" s="160">
        <v>7981.605974077694</v>
      </c>
      <c r="E73" s="210">
        <v>10000</v>
      </c>
      <c r="F73" s="341"/>
      <c r="G73" s="349"/>
      <c r="H73" s="350"/>
      <c r="I73" s="348"/>
      <c r="J73" s="21"/>
    </row>
    <row r="74" spans="1:10" ht="12" customHeight="1" thickBot="1">
      <c r="A74" s="158" t="s">
        <v>156</v>
      </c>
      <c r="B74" s="253">
        <v>-175772.878</v>
      </c>
      <c r="C74" s="251">
        <v>466</v>
      </c>
      <c r="D74" s="253">
        <v>1315.34826488</v>
      </c>
      <c r="E74" s="253">
        <v>21.459227467811157</v>
      </c>
      <c r="F74" s="342"/>
      <c r="G74" s="351"/>
      <c r="H74" s="352"/>
      <c r="I74" s="353"/>
      <c r="J74" s="21"/>
    </row>
    <row r="75" spans="1:10" ht="12" customHeight="1" thickBot="1">
      <c r="A75" s="158" t="s">
        <v>147</v>
      </c>
      <c r="B75" s="253">
        <v>113507.862</v>
      </c>
      <c r="C75" s="251">
        <v>25</v>
      </c>
      <c r="D75" s="253">
        <v>6750.89824233</v>
      </c>
      <c r="E75" s="253">
        <v>400</v>
      </c>
      <c r="F75" s="342"/>
      <c r="G75" s="351"/>
      <c r="H75" s="352"/>
      <c r="I75" s="354"/>
      <c r="J75" s="21"/>
    </row>
    <row r="76" spans="1:10" ht="12" customHeight="1" thickBot="1">
      <c r="A76" s="158" t="s">
        <v>148</v>
      </c>
      <c r="B76" s="253">
        <v>-238712.274</v>
      </c>
      <c r="C76" s="251">
        <v>93</v>
      </c>
      <c r="D76" s="253">
        <v>1323.63482665</v>
      </c>
      <c r="E76" s="253">
        <v>107.52688172043011</v>
      </c>
      <c r="F76" s="342"/>
      <c r="G76" s="351"/>
      <c r="H76" s="352"/>
      <c r="I76" s="354"/>
      <c r="J76" s="21"/>
    </row>
    <row r="77" spans="1:10" ht="12" customHeight="1" thickBot="1">
      <c r="A77" s="158" t="s">
        <v>149</v>
      </c>
      <c r="B77" s="253">
        <v>-38723.576</v>
      </c>
      <c r="C77" s="251">
        <v>227</v>
      </c>
      <c r="D77" s="253">
        <v>703.581543148</v>
      </c>
      <c r="E77" s="253">
        <v>44.052863436123346</v>
      </c>
      <c r="F77" s="342"/>
      <c r="G77" s="351"/>
      <c r="H77" s="352"/>
      <c r="I77" s="354"/>
      <c r="J77" s="21"/>
    </row>
    <row r="78" spans="1:10" ht="12" customHeight="1" thickBot="1">
      <c r="A78" s="158" t="s">
        <v>150</v>
      </c>
      <c r="B78" s="253">
        <v>11797.173</v>
      </c>
      <c r="C78" s="251">
        <v>58</v>
      </c>
      <c r="D78" s="253">
        <v>3151.3111619</v>
      </c>
      <c r="E78" s="253">
        <v>172.41379310344828</v>
      </c>
      <c r="F78" s="342"/>
      <c r="G78" s="351"/>
      <c r="H78" s="352"/>
      <c r="I78" s="354"/>
      <c r="J78" s="21"/>
    </row>
    <row r="79" spans="1:10" ht="12" customHeight="1" thickBot="1">
      <c r="A79" s="158" t="s">
        <v>151</v>
      </c>
      <c r="B79" s="253">
        <v>26737.707</v>
      </c>
      <c r="C79" s="251">
        <v>23</v>
      </c>
      <c r="D79" s="253">
        <v>3422.13191741</v>
      </c>
      <c r="E79" s="253">
        <v>434.7826086956522</v>
      </c>
      <c r="F79" s="342"/>
      <c r="G79" s="351"/>
      <c r="H79" s="352"/>
      <c r="I79" s="354"/>
      <c r="J79" s="21"/>
    </row>
    <row r="80" spans="1:10" ht="12" customHeight="1" thickBot="1">
      <c r="A80" s="161" t="s">
        <v>152</v>
      </c>
      <c r="B80" s="254">
        <v>-50379.77</v>
      </c>
      <c r="C80" s="255">
        <v>40</v>
      </c>
      <c r="D80" s="254">
        <v>4697.71189435</v>
      </c>
      <c r="E80" s="99">
        <v>250</v>
      </c>
      <c r="F80" s="342"/>
      <c r="G80" s="355"/>
      <c r="H80" s="356"/>
      <c r="I80" s="357"/>
      <c r="J80" s="21"/>
    </row>
    <row r="81" spans="1:10" ht="42.75" customHeight="1">
      <c r="A81" s="376" t="s">
        <v>490</v>
      </c>
      <c r="B81" s="377"/>
      <c r="C81" s="377"/>
      <c r="D81" s="377"/>
      <c r="E81" s="377"/>
      <c r="F81" s="377"/>
      <c r="G81" s="377"/>
      <c r="H81" s="377"/>
      <c r="I81" s="377"/>
      <c r="J81" s="21"/>
    </row>
    <row r="82" spans="1:10" ht="8.25" customHeight="1">
      <c r="A82" s="88"/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6.5" thickBot="1">
      <c r="A83" s="79" t="s">
        <v>328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ht="9" customHeight="1">
      <c r="A84" s="18"/>
      <c r="B84" s="18"/>
      <c r="C84" s="18"/>
      <c r="D84" s="18"/>
      <c r="E84" s="18"/>
      <c r="F84" s="18"/>
      <c r="G84" s="18"/>
      <c r="H84" s="18"/>
      <c r="I84" s="18"/>
      <c r="J84" s="14"/>
    </row>
    <row r="85" spans="1:10" ht="13.5">
      <c r="A85" s="10"/>
      <c r="B85" s="372" t="s">
        <v>153</v>
      </c>
      <c r="C85" s="373"/>
      <c r="D85" s="378"/>
      <c r="E85" s="372" t="s">
        <v>154</v>
      </c>
      <c r="F85" s="373"/>
      <c r="G85" s="378"/>
      <c r="H85" s="372" t="s">
        <v>157</v>
      </c>
      <c r="I85" s="373"/>
      <c r="J85" s="373"/>
    </row>
    <row r="86" spans="1:10" ht="13.5">
      <c r="A86" s="10"/>
      <c r="B86" s="132" t="s">
        <v>158</v>
      </c>
      <c r="C86" s="132" t="s">
        <v>159</v>
      </c>
      <c r="D86" s="132" t="s">
        <v>160</v>
      </c>
      <c r="E86" s="132" t="s">
        <v>158</v>
      </c>
      <c r="F86" s="132" t="s">
        <v>159</v>
      </c>
      <c r="G86" s="132" t="s">
        <v>160</v>
      </c>
      <c r="H86" s="132" t="s">
        <v>158</v>
      </c>
      <c r="I86" s="132" t="s">
        <v>159</v>
      </c>
      <c r="J86" s="132" t="s">
        <v>160</v>
      </c>
    </row>
    <row r="87" spans="1:10" ht="9" customHeight="1" thickBot="1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 customHeight="1" thickBot="1">
      <c r="A88" s="217" t="s">
        <v>155</v>
      </c>
      <c r="B88" s="218">
        <v>-0.427560948786</v>
      </c>
      <c r="C88" s="218">
        <v>-0.02326904171697329</v>
      </c>
      <c r="D88" s="218">
        <v>0.0883612579139</v>
      </c>
      <c r="E88" s="219">
        <v>-0.419725340664</v>
      </c>
      <c r="F88" s="219">
        <v>-0.007078252464216985</v>
      </c>
      <c r="G88" s="219">
        <v>0.169701135549</v>
      </c>
      <c r="H88" s="218">
        <v>-0.353655083265</v>
      </c>
      <c r="I88" s="218">
        <v>0.008321835083305746</v>
      </c>
      <c r="J88" s="218">
        <v>0.121936300774</v>
      </c>
    </row>
    <row r="89" spans="1:10" ht="12" customHeight="1" thickBot="1">
      <c r="A89" s="158" t="s">
        <v>146</v>
      </c>
      <c r="B89" s="214">
        <v>-0.23929999999999998</v>
      </c>
      <c r="C89" s="214">
        <v>-0.011915647109885803</v>
      </c>
      <c r="D89" s="214">
        <v>0.0213</v>
      </c>
      <c r="E89" s="215">
        <v>-0.37782</v>
      </c>
      <c r="F89" s="215">
        <v>0.005480996776717711</v>
      </c>
      <c r="G89" s="215">
        <v>0.1515</v>
      </c>
      <c r="H89" s="214">
        <v>-0.1485</v>
      </c>
      <c r="I89" s="214">
        <v>0.02014349879862625</v>
      </c>
      <c r="J89" s="214">
        <v>0.043106</v>
      </c>
    </row>
    <row r="90" spans="1:10" ht="12" customHeight="1" thickBot="1">
      <c r="A90" s="158" t="s">
        <v>147</v>
      </c>
      <c r="B90" s="214">
        <v>0.0034999999999999996</v>
      </c>
      <c r="C90" s="214">
        <v>0.007925440142793706</v>
      </c>
      <c r="D90" s="214">
        <v>0.0213</v>
      </c>
      <c r="E90" s="215">
        <v>0</v>
      </c>
      <c r="F90" s="215">
        <v>0.02838023568833596</v>
      </c>
      <c r="G90" s="215">
        <v>0.038900000000000004</v>
      </c>
      <c r="H90" s="214">
        <v>0</v>
      </c>
      <c r="I90" s="214">
        <v>0.024048288521088063</v>
      </c>
      <c r="J90" s="214">
        <v>0.030373867975252766</v>
      </c>
    </row>
    <row r="91" spans="1:10" ht="12" customHeight="1" thickBot="1">
      <c r="A91" s="158" t="s">
        <v>148</v>
      </c>
      <c r="B91" s="214">
        <v>-0.06011924470686603</v>
      </c>
      <c r="C91" s="214">
        <v>0.0025822811197467243</v>
      </c>
      <c r="D91" s="214">
        <v>0.01725091782754884</v>
      </c>
      <c r="E91" s="215">
        <v>-0.09200000021319044</v>
      </c>
      <c r="F91" s="215">
        <v>0.017137377521212176</v>
      </c>
      <c r="G91" s="215">
        <v>0.059599</v>
      </c>
      <c r="H91" s="214">
        <v>-0.06813283623559507</v>
      </c>
      <c r="I91" s="214">
        <v>0.012238032619097828</v>
      </c>
      <c r="J91" s="214">
        <v>0.0338</v>
      </c>
    </row>
    <row r="92" spans="1:10" ht="12" customHeight="1" thickBot="1">
      <c r="A92" s="158" t="s">
        <v>149</v>
      </c>
      <c r="B92" s="214">
        <v>-0.23929999999999998</v>
      </c>
      <c r="C92" s="214">
        <v>-0.16796628184729534</v>
      </c>
      <c r="D92" s="214">
        <v>-0.0821</v>
      </c>
      <c r="E92" s="215">
        <v>-0.37782</v>
      </c>
      <c r="F92" s="215">
        <v>-0.20625861281372995</v>
      </c>
      <c r="G92" s="215">
        <v>-0.06170899999999999</v>
      </c>
      <c r="H92" s="214">
        <v>-0.1485</v>
      </c>
      <c r="I92" s="214">
        <v>-0.03149938213693493</v>
      </c>
      <c r="J92" s="214">
        <v>0.0361</v>
      </c>
    </row>
    <row r="93" spans="1:10" ht="12" customHeight="1" thickBot="1">
      <c r="A93" s="158" t="s">
        <v>150</v>
      </c>
      <c r="B93" s="214">
        <v>-0.2034</v>
      </c>
      <c r="C93" s="214">
        <v>-0.04119042548381504</v>
      </c>
      <c r="D93" s="214">
        <v>0.009848</v>
      </c>
      <c r="E93" s="215">
        <v>-0.1744</v>
      </c>
      <c r="F93" s="215">
        <v>-0.014970590353635708</v>
      </c>
      <c r="G93" s="215">
        <v>0.065354</v>
      </c>
      <c r="H93" s="214">
        <v>-0.0259</v>
      </c>
      <c r="I93" s="214">
        <v>0.019737271775890134</v>
      </c>
      <c r="J93" s="214">
        <v>0.043106</v>
      </c>
    </row>
    <row r="94" spans="1:10" ht="12" customHeight="1" thickBot="1">
      <c r="A94" s="158" t="s">
        <v>151</v>
      </c>
      <c r="B94" s="214">
        <v>-0.11589571068124481</v>
      </c>
      <c r="C94" s="214">
        <v>-0.06739870296641974</v>
      </c>
      <c r="D94" s="214">
        <v>0.011699999999999999</v>
      </c>
      <c r="E94" s="215">
        <v>-0.1121</v>
      </c>
      <c r="F94" s="215">
        <v>-0.056290518606632</v>
      </c>
      <c r="G94" s="215">
        <v>0</v>
      </c>
      <c r="H94" s="337">
        <v>0</v>
      </c>
      <c r="I94" s="337">
        <v>0.00840861705716448</v>
      </c>
      <c r="J94" s="337">
        <v>0.0121</v>
      </c>
    </row>
    <row r="95" spans="1:10" ht="12" customHeight="1" thickBot="1">
      <c r="A95" s="158" t="s">
        <v>152</v>
      </c>
      <c r="B95" s="214">
        <v>-0.020569999999999998</v>
      </c>
      <c r="C95" s="214">
        <v>-0.016343059095398252</v>
      </c>
      <c r="D95" s="214">
        <v>0.002698</v>
      </c>
      <c r="E95" s="215">
        <v>-0.0034864030281901437</v>
      </c>
      <c r="F95" s="215">
        <v>0.002033576677873052</v>
      </c>
      <c r="G95" s="215">
        <v>0.017571587950911294</v>
      </c>
      <c r="H95" s="337">
        <v>0</v>
      </c>
      <c r="I95" s="337">
        <v>0</v>
      </c>
      <c r="J95" s="337">
        <v>0</v>
      </c>
    </row>
    <row r="96" spans="1:10" ht="12" customHeight="1" thickBot="1">
      <c r="A96" s="158" t="s">
        <v>261</v>
      </c>
      <c r="B96" s="214">
        <v>-0.039558</v>
      </c>
      <c r="C96" s="214">
        <v>-0.0019309165818410653</v>
      </c>
      <c r="D96" s="214">
        <v>0.015</v>
      </c>
      <c r="E96" s="215">
        <v>-0.005254</v>
      </c>
      <c r="F96" s="215">
        <v>0.03034444770400451</v>
      </c>
      <c r="G96" s="215">
        <v>0.1515</v>
      </c>
      <c r="H96" s="216" t="s">
        <v>335</v>
      </c>
      <c r="I96" s="216" t="s">
        <v>335</v>
      </c>
      <c r="J96" s="216" t="s">
        <v>335</v>
      </c>
    </row>
    <row r="97" spans="1:10" ht="12" customHeight="1" thickBot="1">
      <c r="A97" s="158" t="s">
        <v>156</v>
      </c>
      <c r="B97" s="256">
        <v>-0.427560948786</v>
      </c>
      <c r="C97" s="256">
        <v>-0.0866995196354</v>
      </c>
      <c r="D97" s="256">
        <v>0.0883612579139</v>
      </c>
      <c r="E97" s="257">
        <v>-0.419725340664</v>
      </c>
      <c r="F97" s="257">
        <v>-0.0772457406225</v>
      </c>
      <c r="G97" s="257">
        <v>0.169701135549</v>
      </c>
      <c r="H97" s="256">
        <v>-0.353655083265</v>
      </c>
      <c r="I97" s="256">
        <v>-0.0577248236654</v>
      </c>
      <c r="J97" s="256">
        <v>0.121936300774</v>
      </c>
    </row>
    <row r="98" spans="1:10" ht="12" customHeight="1" thickBot="1">
      <c r="A98" s="158" t="s">
        <v>147</v>
      </c>
      <c r="B98" s="256">
        <v>-0.122503531074</v>
      </c>
      <c r="C98" s="256">
        <v>0.000804597162834</v>
      </c>
      <c r="D98" s="256">
        <v>0.0264880170868</v>
      </c>
      <c r="E98" s="257">
        <v>-0.184993605068</v>
      </c>
      <c r="F98" s="257">
        <v>0.0187104673194</v>
      </c>
      <c r="G98" s="257">
        <v>0.140841794435</v>
      </c>
      <c r="H98" s="256">
        <v>-0.309846654575</v>
      </c>
      <c r="I98" s="256">
        <v>-0.00620095029507</v>
      </c>
      <c r="J98" s="256">
        <v>0.0261</v>
      </c>
    </row>
    <row r="99" spans="1:10" ht="12" customHeight="1" thickBot="1">
      <c r="A99" s="158" t="s">
        <v>148</v>
      </c>
      <c r="B99" s="256">
        <v>-0.139043758201</v>
      </c>
      <c r="C99" s="256">
        <v>-0.0310691881894</v>
      </c>
      <c r="D99" s="256">
        <v>0.0297477712019</v>
      </c>
      <c r="E99" s="257">
        <v>-0.252106928839</v>
      </c>
      <c r="F99" s="257">
        <v>-0.0188974302932</v>
      </c>
      <c r="G99" s="257">
        <v>0.0830951202763</v>
      </c>
      <c r="H99" s="256">
        <v>-0.314691511954</v>
      </c>
      <c r="I99" s="256">
        <v>-0.100748479438</v>
      </c>
      <c r="J99" s="256">
        <v>0.0139</v>
      </c>
    </row>
    <row r="100" spans="1:10" ht="12" customHeight="1" thickBot="1">
      <c r="A100" s="158" t="s">
        <v>149</v>
      </c>
      <c r="B100" s="256">
        <v>-0.427560948786</v>
      </c>
      <c r="C100" s="256">
        <v>-0.183654771553</v>
      </c>
      <c r="D100" s="256">
        <v>-0.0142027583748</v>
      </c>
      <c r="E100" s="257">
        <v>-0.419725340664</v>
      </c>
      <c r="F100" s="257">
        <v>-0.163128569503</v>
      </c>
      <c r="G100" s="257">
        <v>0.169701135549</v>
      </c>
      <c r="H100" s="256">
        <v>-0.353655083265</v>
      </c>
      <c r="I100" s="256">
        <v>-0.0515368729605</v>
      </c>
      <c r="J100" s="256">
        <v>0.121936300774</v>
      </c>
    </row>
    <row r="101" spans="1:10" ht="12" customHeight="1" thickBot="1">
      <c r="A101" s="158" t="s">
        <v>150</v>
      </c>
      <c r="B101" s="256">
        <v>-0.195870968701</v>
      </c>
      <c r="C101" s="256">
        <v>-0.106530421333</v>
      </c>
      <c r="D101" s="256">
        <v>0.0113</v>
      </c>
      <c r="E101" s="257">
        <v>-0.266865264164</v>
      </c>
      <c r="F101" s="257">
        <v>-0.132648529645</v>
      </c>
      <c r="G101" s="257">
        <v>0.0574760468971</v>
      </c>
      <c r="H101" s="256">
        <v>-0.3157833108</v>
      </c>
      <c r="I101" s="256">
        <v>-0.16657889235</v>
      </c>
      <c r="J101" s="256">
        <v>-0.104756307944</v>
      </c>
    </row>
    <row r="102" spans="1:10" ht="12" customHeight="1" thickBot="1">
      <c r="A102" s="158" t="s">
        <v>151</v>
      </c>
      <c r="B102" s="256">
        <v>-0.241045667747</v>
      </c>
      <c r="C102" s="256">
        <v>-0.103332263006</v>
      </c>
      <c r="D102" s="256">
        <v>-0.0168201765599</v>
      </c>
      <c r="E102" s="257">
        <v>-0.226344726382</v>
      </c>
      <c r="F102" s="257">
        <v>-0.109615914943</v>
      </c>
      <c r="G102" s="257">
        <v>0.159264478914</v>
      </c>
      <c r="H102" s="256">
        <v>-0.170074517236</v>
      </c>
      <c r="I102" s="256">
        <v>-0.152120586749</v>
      </c>
      <c r="J102" s="256">
        <v>-0.143847000973</v>
      </c>
    </row>
    <row r="103" spans="1:10" ht="12" customHeight="1" thickBot="1">
      <c r="A103" s="161" t="s">
        <v>152</v>
      </c>
      <c r="B103" s="258">
        <v>-0.118949951885</v>
      </c>
      <c r="C103" s="258">
        <v>-0.0255175535094</v>
      </c>
      <c r="D103" s="258">
        <v>0.0883612579139</v>
      </c>
      <c r="E103" s="259">
        <v>-0.163969160889</v>
      </c>
      <c r="F103" s="259">
        <v>-0.00506843681115</v>
      </c>
      <c r="G103" s="259">
        <v>0.0951236180862</v>
      </c>
      <c r="H103" s="258">
        <v>-0.294970895301</v>
      </c>
      <c r="I103" s="258">
        <v>-0.0475260320065</v>
      </c>
      <c r="J103" s="258">
        <v>0.0548019115156</v>
      </c>
    </row>
    <row r="104" spans="1:10" ht="14.25">
      <c r="A104" s="93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ht="14.25">
      <c r="A105" s="8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ht="16.5" thickBot="1">
      <c r="A106" s="79" t="s">
        <v>329</v>
      </c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9" customHeight="1">
      <c r="A107" s="14"/>
      <c r="B107" s="14"/>
      <c r="C107" s="14"/>
      <c r="D107" s="21"/>
      <c r="E107" s="21"/>
      <c r="F107" s="21"/>
      <c r="G107" s="21"/>
      <c r="H107" s="21"/>
      <c r="I107" s="21"/>
      <c r="J107" s="21"/>
    </row>
    <row r="108" spans="1:10" ht="22.5">
      <c r="A108" s="10"/>
      <c r="B108" s="6" t="s">
        <v>161</v>
      </c>
      <c r="C108" s="6" t="s">
        <v>162</v>
      </c>
      <c r="D108" s="21"/>
      <c r="E108" s="21"/>
      <c r="F108" s="21"/>
      <c r="G108" s="21"/>
      <c r="H108" s="21"/>
      <c r="I108" s="21"/>
      <c r="J108" s="21"/>
    </row>
    <row r="109" spans="1:10" ht="9" customHeight="1" thickBot="1">
      <c r="A109" s="11"/>
      <c r="B109" s="11"/>
      <c r="C109" s="11"/>
      <c r="D109" s="21"/>
      <c r="E109" s="21"/>
      <c r="F109" s="21"/>
      <c r="G109" s="21"/>
      <c r="H109" s="21"/>
      <c r="I109" s="21"/>
      <c r="J109" s="21"/>
    </row>
    <row r="110" spans="1:10" ht="12" customHeight="1" thickBot="1">
      <c r="A110" s="85" t="s">
        <v>132</v>
      </c>
      <c r="B110" s="157">
        <v>70151715.90754093</v>
      </c>
      <c r="C110" s="164">
        <v>68555422.34191224</v>
      </c>
      <c r="D110" s="21"/>
      <c r="E110" s="21"/>
      <c r="F110" s="21"/>
      <c r="G110" s="21"/>
      <c r="H110" s="21"/>
      <c r="I110" s="21"/>
      <c r="J110" s="21"/>
    </row>
    <row r="111" spans="1:10" ht="12" customHeight="1" thickBot="1">
      <c r="A111" s="86" t="s">
        <v>266</v>
      </c>
      <c r="B111" s="160">
        <v>31519448.481179886</v>
      </c>
      <c r="C111" s="166">
        <v>13167309.858496128</v>
      </c>
      <c r="D111" s="21"/>
      <c r="E111" s="21"/>
      <c r="F111" s="21"/>
      <c r="G111" s="21"/>
      <c r="H111" s="21"/>
      <c r="I111" s="21"/>
      <c r="J111" s="21"/>
    </row>
    <row r="112" spans="1:10" ht="12" customHeight="1" thickBot="1">
      <c r="A112" s="86" t="s">
        <v>267</v>
      </c>
      <c r="B112" s="160">
        <v>38467043.41889506</v>
      </c>
      <c r="C112" s="166">
        <v>31316806.21790159</v>
      </c>
      <c r="D112" s="21"/>
      <c r="E112" s="21"/>
      <c r="F112" s="21"/>
      <c r="G112" s="21"/>
      <c r="H112" s="21"/>
      <c r="I112" s="21"/>
      <c r="J112" s="21"/>
    </row>
    <row r="113" spans="1:10" ht="12" customHeight="1" thickBot="1">
      <c r="A113" s="86" t="s">
        <v>268</v>
      </c>
      <c r="B113" s="160">
        <v>101215.055466</v>
      </c>
      <c r="C113" s="166">
        <v>16625805.947463864</v>
      </c>
      <c r="D113" s="21"/>
      <c r="E113" s="21"/>
      <c r="F113" s="21"/>
      <c r="G113" s="21"/>
      <c r="H113" s="21"/>
      <c r="I113" s="21"/>
      <c r="J113" s="21"/>
    </row>
    <row r="114" spans="1:10" ht="12" customHeight="1" thickBot="1">
      <c r="A114" s="86" t="s">
        <v>269</v>
      </c>
      <c r="B114" s="168">
        <v>0</v>
      </c>
      <c r="C114" s="166">
        <v>5060854.791255457</v>
      </c>
      <c r="D114" s="21"/>
      <c r="E114" s="21"/>
      <c r="F114" s="21"/>
      <c r="G114" s="21"/>
      <c r="H114" s="21"/>
      <c r="I114" s="21"/>
      <c r="J114" s="21"/>
    </row>
    <row r="115" spans="1:10" ht="12" customHeight="1" thickBot="1">
      <c r="A115" s="86" t="s">
        <v>272</v>
      </c>
      <c r="B115" s="160">
        <v>50740.895</v>
      </c>
      <c r="C115" s="166">
        <v>985503.8046942076</v>
      </c>
      <c r="D115" s="21"/>
      <c r="E115" s="21"/>
      <c r="F115" s="21"/>
      <c r="G115" s="21"/>
      <c r="H115" s="21"/>
      <c r="I115" s="21"/>
      <c r="J115" s="21"/>
    </row>
    <row r="116" spans="1:10" ht="12" customHeight="1" thickBot="1">
      <c r="A116" s="87" t="s">
        <v>270</v>
      </c>
      <c r="B116" s="163">
        <v>13268.057</v>
      </c>
      <c r="C116" s="169">
        <v>1399141.7221009945</v>
      </c>
      <c r="D116" s="21"/>
      <c r="E116" s="21"/>
      <c r="F116" s="21"/>
      <c r="G116" s="21"/>
      <c r="H116" s="21"/>
      <c r="I116" s="21"/>
      <c r="J116" s="21"/>
    </row>
    <row r="117" spans="1:10" ht="12" customHeight="1">
      <c r="A117" s="220" t="s">
        <v>271</v>
      </c>
      <c r="D117" s="133"/>
      <c r="E117" s="21"/>
      <c r="F117" s="21"/>
      <c r="G117" s="21"/>
      <c r="H117" s="21"/>
      <c r="I117" s="21"/>
      <c r="J117" s="21"/>
    </row>
    <row r="118" spans="1:10" ht="14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ht="14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ht="14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ht="14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1:10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10" ht="14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10" ht="14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1:10" ht="14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1:10" ht="14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1:10" ht="14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10" ht="14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</row>
    <row r="132" spans="1:10" ht="14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1:10" ht="14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1:10" ht="14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1:10" ht="14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ht="14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ht="14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ht="14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ht="14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14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1:10" ht="14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1:10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</row>
    <row r="144" spans="1:10" ht="14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ht="14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ht="14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ht="14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ht="14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ht="14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ht="14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14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1:10" ht="14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0" ht="14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ht="14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ht="14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ht="14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1:10" ht="14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ht="14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14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ht="14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ht="14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ht="14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ht="14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0" ht="14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 ht="14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0" ht="14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ht="14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ht="14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1:10" ht="14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1:10" ht="14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1:10" ht="14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0" ht="14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1:10" ht="14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 ht="14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0" ht="14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" ht="14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14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ht="14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ht="14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ht="14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ht="14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ht="14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 ht="14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1:10" ht="14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ht="14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 ht="14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1:10" ht="14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1:10" ht="14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1:10" ht="14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ht="14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 ht="14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 ht="14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ht="14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1:10" ht="14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1:10" ht="14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 ht="14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1:10" ht="14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ht="14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0" ht="14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ht="14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ht="14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ht="14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ht="14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ht="14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ht="14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0" ht="14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</row>
    <row r="211" spans="1:10" ht="14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ht="14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ht="14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ht="14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</row>
    <row r="215" spans="1:10" ht="14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 ht="14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ht="14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</row>
    <row r="218" spans="1:10" ht="14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</row>
    <row r="219" spans="1:10" ht="14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</row>
    <row r="220" spans="1:10" ht="14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</row>
    <row r="221" spans="1:10" ht="14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</row>
    <row r="222" spans="1:10" ht="14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</row>
    <row r="223" spans="1:10" ht="14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</row>
    <row r="224" spans="1:10" ht="14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</row>
    <row r="225" spans="1:10" ht="14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</row>
    <row r="226" spans="1:10" ht="14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</row>
    <row r="227" spans="1:10" ht="14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</row>
    <row r="228" spans="1:10" ht="14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</row>
    <row r="229" spans="1:10" ht="14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</row>
    <row r="230" spans="1:10" ht="14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</row>
    <row r="231" spans="1:10" ht="14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</row>
    <row r="232" spans="1:10" ht="14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</row>
    <row r="233" spans="1:10" ht="14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</row>
    <row r="234" spans="1:10" ht="14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</row>
    <row r="235" spans="1:10" ht="14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</row>
    <row r="236" spans="1:10" ht="14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</row>
    <row r="237" spans="1:10" ht="14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</row>
    <row r="238" spans="1:10" ht="14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</row>
    <row r="239" spans="1:10" ht="14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</row>
    <row r="240" spans="1:10" ht="14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</row>
    <row r="241" spans="1:10" ht="14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</row>
    <row r="242" spans="1:10" ht="14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</row>
    <row r="243" spans="1:10" ht="14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</row>
    <row r="244" spans="1:10" ht="14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</row>
    <row r="245" spans="1:10" ht="14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</row>
    <row r="246" spans="1:10" ht="14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</row>
    <row r="247" spans="1:10" ht="14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</row>
    <row r="248" spans="1:10" ht="14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</row>
    <row r="249" spans="1:10" ht="14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  <row r="250" spans="1:10" ht="14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</row>
    <row r="251" spans="1:10" ht="14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</row>
    <row r="252" spans="1:10" ht="14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</row>
    <row r="253" spans="1:10" ht="14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</row>
    <row r="254" spans="1:10" ht="14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</row>
    <row r="255" spans="1:10" ht="14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</row>
    <row r="256" spans="1:10" ht="14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</row>
    <row r="257" spans="1:10" ht="14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</row>
    <row r="258" spans="1:10" ht="14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</row>
    <row r="259" spans="1:10" ht="14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</row>
    <row r="260" spans="1:10" ht="14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</row>
    <row r="261" spans="1:10" ht="14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</row>
    <row r="262" spans="1:10" ht="14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</row>
    <row r="263" spans="1:10" ht="14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</row>
    <row r="264" spans="1:10" ht="14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</row>
    <row r="265" spans="1:10" ht="14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</row>
    <row r="266" spans="1:10" ht="14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</row>
    <row r="267" spans="1:10" ht="14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</row>
    <row r="268" spans="1:10" ht="14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</row>
    <row r="269" spans="1:10" ht="14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</row>
    <row r="270" spans="1:10" ht="14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</row>
    <row r="271" spans="1:10" ht="14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</row>
    <row r="272" spans="1:10" ht="14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</row>
    <row r="273" spans="1:10" ht="14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</row>
    <row r="274" spans="1:10" ht="14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</row>
    <row r="275" spans="1:10" ht="14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</row>
    <row r="276" spans="1:10" ht="14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</row>
    <row r="277" spans="1:10" ht="14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</row>
    <row r="278" spans="1:10" ht="14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</row>
    <row r="279" spans="1:10" ht="14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</row>
    <row r="280" spans="1:10" ht="14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</row>
    <row r="281" spans="1:10" ht="14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</row>
    <row r="282" spans="1:10" ht="14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</row>
    <row r="283" spans="1:10" ht="14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</row>
    <row r="284" spans="1:10" ht="14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</row>
    <row r="285" spans="1:10" ht="14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</row>
    <row r="286" spans="1:10" ht="14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</row>
    <row r="287" spans="1:10" ht="14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</row>
    <row r="288" spans="1:10" ht="14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</row>
    <row r="289" spans="1:10" ht="14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</row>
    <row r="290" spans="1:10" ht="14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</row>
    <row r="291" spans="1:10" ht="14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</row>
    <row r="292" spans="1:10" ht="14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</row>
    <row r="293" spans="1:10" ht="14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</row>
    <row r="294" spans="1:10" ht="14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</row>
    <row r="295" spans="1:10" ht="14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</row>
    <row r="296" spans="1:10" ht="14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</row>
    <row r="297" spans="1:10" ht="14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</row>
    <row r="298" spans="1:10" ht="14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</row>
    <row r="299" spans="1:10" ht="14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</row>
    <row r="300" spans="1:10" ht="14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</row>
    <row r="301" spans="1:10" ht="14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</row>
    <row r="302" spans="1:10" ht="14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</row>
    <row r="303" spans="1:10" ht="14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</row>
    <row r="304" spans="1:10" ht="14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</row>
    <row r="305" spans="1:10" ht="14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</row>
    <row r="306" spans="1:10" ht="14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</row>
    <row r="307" spans="1:10" ht="14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</row>
    <row r="308" spans="1:10" ht="14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</row>
    <row r="309" spans="1:10" ht="14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</row>
    <row r="310" spans="1:10" ht="14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</row>
    <row r="311" spans="1:10" ht="14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</row>
    <row r="312" spans="1:10" ht="14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</row>
    <row r="313" spans="1:10" ht="14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</row>
    <row r="314" spans="1:10" ht="14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</row>
    <row r="315" spans="1:10" ht="14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</row>
    <row r="316" spans="1:10" ht="14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</row>
    <row r="317" spans="1:10" ht="14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</row>
    <row r="318" spans="1:10" ht="14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</row>
    <row r="319" spans="1:10" ht="14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</row>
    <row r="320" spans="1:10" ht="14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</row>
    <row r="321" spans="1:10" ht="14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</row>
    <row r="322" spans="1:10" ht="14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</row>
    <row r="323" spans="1:10" ht="14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</row>
    <row r="324" spans="1:10" ht="14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</row>
    <row r="325" spans="1:10" ht="14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</row>
    <row r="326" spans="1:10" ht="14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</row>
    <row r="327" spans="1:10" ht="14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</row>
    <row r="328" spans="1:10" ht="14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</row>
    <row r="329" spans="1:10" ht="14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</row>
    <row r="330" spans="1:10" ht="14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</row>
    <row r="331" spans="1:10" ht="14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</row>
    <row r="332" spans="1:10" ht="14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</row>
    <row r="333" spans="1:10" ht="14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</row>
    <row r="334" spans="1:10" ht="14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</row>
    <row r="335" spans="1:10" ht="14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</row>
    <row r="336" spans="1:10" ht="14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</row>
    <row r="337" spans="1:10" ht="14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</row>
    <row r="338" spans="1:10" ht="14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</row>
    <row r="339" spans="1:10" ht="14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</row>
    <row r="340" spans="1:10" ht="14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</row>
    <row r="341" spans="1:10" ht="14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</row>
    <row r="342" spans="1:10" ht="14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</row>
    <row r="343" spans="1:10" ht="14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</row>
    <row r="344" spans="1:10" ht="14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</row>
    <row r="345" spans="1:10" ht="14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</row>
    <row r="346" spans="1:10" ht="14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</row>
    <row r="347" spans="1:10" ht="14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</row>
    <row r="348" spans="1:10" ht="14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</row>
    <row r="349" spans="1:10" ht="14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</row>
    <row r="350" spans="1:10" ht="14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</row>
    <row r="351" spans="1:10" ht="14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</row>
    <row r="352" spans="1:10" ht="14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</row>
    <row r="353" spans="1:10" ht="14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</row>
    <row r="354" spans="1:10" ht="14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</row>
    <row r="355" spans="1:10" ht="14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</row>
    <row r="356" spans="1:10" ht="14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</row>
    <row r="357" spans="1:10" ht="14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</row>
    <row r="358" spans="1:10" ht="14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</row>
    <row r="359" spans="1:10" ht="14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</row>
    <row r="360" spans="1:10" ht="14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</row>
    <row r="361" spans="1:10" ht="14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</row>
    <row r="362" spans="1:10" ht="14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</row>
    <row r="363" spans="1:10" ht="14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</row>
    <row r="364" spans="1:10" ht="14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</row>
    <row r="365" spans="1:10" ht="14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</row>
    <row r="366" spans="1:10" ht="14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</row>
    <row r="367" spans="1:10" ht="14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</row>
    <row r="368" spans="1:10" ht="14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</row>
    <row r="369" spans="1:10" ht="14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</row>
    <row r="370" spans="1:10" ht="14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</row>
    <row r="371" spans="1:10" ht="14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</row>
    <row r="372" spans="1:10" ht="14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</row>
    <row r="373" spans="1:10" ht="14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</row>
    <row r="374" spans="1:10" ht="14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</row>
    <row r="375" spans="1:10" ht="14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</row>
    <row r="376" spans="1:10" ht="14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</row>
    <row r="377" spans="1:10" ht="14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</row>
    <row r="378" spans="1:10" ht="14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</row>
    <row r="379" spans="1:10" ht="14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</row>
    <row r="380" spans="1:10" ht="14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</row>
    <row r="381" spans="1:10" ht="14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</row>
    <row r="382" spans="1:10" ht="14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</row>
    <row r="383" spans="1:10" ht="14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</row>
    <row r="384" spans="1:10" ht="14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</row>
    <row r="385" spans="1:10" ht="14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</row>
    <row r="386" spans="1:10" ht="14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</row>
    <row r="387" spans="1:10" ht="14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</row>
    <row r="388" spans="1:10" ht="14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</row>
    <row r="389" spans="1:10" ht="14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</row>
    <row r="390" spans="1:10" ht="14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</row>
    <row r="391" spans="1:10" ht="14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</row>
    <row r="392" spans="1:10" ht="14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</row>
    <row r="393" spans="1:10" ht="14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</row>
    <row r="394" spans="1:10" ht="14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</row>
    <row r="395" spans="1:10" ht="14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</row>
    <row r="396" spans="1:10" ht="14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</row>
    <row r="397" spans="1:10" ht="14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</row>
    <row r="398" spans="1:10" ht="14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</row>
    <row r="399" spans="1:10" ht="14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</row>
    <row r="400" spans="1:10" ht="14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</row>
    <row r="401" spans="1:10" ht="14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</row>
    <row r="402" spans="1:10" ht="14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</row>
    <row r="403" spans="1:10" ht="14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</row>
    <row r="404" spans="1:10" ht="14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</row>
    <row r="405" spans="1:10" ht="14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</row>
    <row r="406" spans="1:10" ht="14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</row>
    <row r="407" spans="1:10" ht="14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</row>
    <row r="408" spans="1:10" ht="14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</row>
    <row r="409" spans="1:10" ht="14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</row>
    <row r="410" spans="1:10" ht="14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</row>
    <row r="411" spans="1:10" ht="14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</row>
    <row r="412" spans="1:10" ht="14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</row>
    <row r="413" spans="1:10" ht="14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</row>
    <row r="414" spans="1:10" ht="14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</row>
    <row r="415" spans="1:10" ht="14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</row>
    <row r="416" spans="1:10" ht="14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</row>
    <row r="417" spans="1:10" ht="14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</row>
    <row r="418" spans="1:10" ht="14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</row>
  </sheetData>
  <mergeCells count="12">
    <mergeCell ref="A37:A38"/>
    <mergeCell ref="B37:B38"/>
    <mergeCell ref="C37:C38"/>
    <mergeCell ref="D37:D38"/>
    <mergeCell ref="H85:J85"/>
    <mergeCell ref="E37:E38"/>
    <mergeCell ref="F37:F38"/>
    <mergeCell ref="G37:G38"/>
    <mergeCell ref="A59:H59"/>
    <mergeCell ref="A81:I81"/>
    <mergeCell ref="B85:D85"/>
    <mergeCell ref="E85:G85"/>
  </mergeCell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G47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2.25390625" style="21" customWidth="1"/>
    <col min="2" max="5" width="10.25390625" style="21" customWidth="1"/>
    <col min="6" max="6" width="11.00390625" style="21" customWidth="1"/>
    <col min="7" max="16384" width="9.00390625" style="21" customWidth="1"/>
  </cols>
  <sheetData>
    <row r="1" ht="16.5" thickBot="1">
      <c r="A1" s="79" t="s">
        <v>330</v>
      </c>
    </row>
    <row r="2" spans="1:5" ht="9" customHeight="1">
      <c r="A2" s="94"/>
      <c r="B2" s="94"/>
      <c r="C2" s="94"/>
      <c r="D2" s="94"/>
      <c r="E2" s="94"/>
    </row>
    <row r="3" spans="1:5" ht="33.75">
      <c r="A3" s="10"/>
      <c r="B3" s="6" t="s">
        <v>192</v>
      </c>
      <c r="C3" s="6" t="s">
        <v>107</v>
      </c>
      <c r="D3" s="6" t="s">
        <v>193</v>
      </c>
      <c r="E3" s="6" t="s">
        <v>107</v>
      </c>
    </row>
    <row r="4" spans="1:5" ht="9" customHeight="1" thickBot="1">
      <c r="A4" s="11"/>
      <c r="B4" s="11"/>
      <c r="C4" s="11"/>
      <c r="D4" s="11"/>
      <c r="E4" s="11"/>
    </row>
    <row r="5" spans="1:5" ht="15" thickBot="1">
      <c r="A5" s="92" t="s">
        <v>194</v>
      </c>
      <c r="B5" s="95">
        <v>2921417648</v>
      </c>
      <c r="C5" s="96">
        <v>0.6719247206936221</v>
      </c>
      <c r="D5" s="95">
        <v>2739035</v>
      </c>
      <c r="E5" s="134">
        <v>0.09154109281957702</v>
      </c>
    </row>
    <row r="6" spans="1:5" ht="15" thickBot="1">
      <c r="A6" s="90" t="s">
        <v>475</v>
      </c>
      <c r="B6" s="97">
        <v>26734</v>
      </c>
      <c r="C6" s="98">
        <v>6.14880775274323E-06</v>
      </c>
      <c r="D6" s="97">
        <v>17452036</v>
      </c>
      <c r="E6" s="135">
        <v>0.5832632468612484</v>
      </c>
    </row>
    <row r="7" spans="1:5" ht="15" thickBot="1">
      <c r="A7" s="90" t="s">
        <v>245</v>
      </c>
      <c r="B7" s="97">
        <v>18537226</v>
      </c>
      <c r="C7" s="98">
        <v>0.004263553487811527</v>
      </c>
      <c r="D7" s="97">
        <v>2031812</v>
      </c>
      <c r="E7" s="98">
        <v>0.067905043522237</v>
      </c>
    </row>
    <row r="8" spans="1:5" ht="15" thickBot="1">
      <c r="A8" s="91" t="s">
        <v>246</v>
      </c>
      <c r="B8" s="99">
        <v>1407853139</v>
      </c>
      <c r="C8" s="100">
        <v>0.32380557701081364</v>
      </c>
      <c r="D8" s="99">
        <v>7698488</v>
      </c>
      <c r="E8" s="100">
        <v>0.25729061679693754</v>
      </c>
    </row>
    <row r="9" spans="1:5" ht="31.5" customHeight="1">
      <c r="A9" s="382" t="s">
        <v>252</v>
      </c>
      <c r="B9" s="383"/>
      <c r="C9" s="383"/>
      <c r="D9" s="383"/>
      <c r="E9" s="383"/>
    </row>
    <row r="10" spans="1:5" ht="13.5" customHeight="1">
      <c r="A10" s="384"/>
      <c r="B10" s="385"/>
      <c r="C10" s="385"/>
      <c r="D10" s="385"/>
      <c r="E10" s="385"/>
    </row>
    <row r="11" ht="16.5" thickBot="1">
      <c r="A11" s="79" t="s">
        <v>247</v>
      </c>
    </row>
    <row r="12" spans="1:5" ht="9" customHeight="1">
      <c r="A12" s="94"/>
      <c r="B12" s="94"/>
      <c r="C12" s="94"/>
      <c r="D12" s="94"/>
      <c r="E12" s="94"/>
    </row>
    <row r="13" spans="1:5" ht="14.25">
      <c r="A13" s="10"/>
      <c r="B13" s="6" t="s">
        <v>195</v>
      </c>
      <c r="C13" s="6" t="s">
        <v>5</v>
      </c>
      <c r="D13" s="6" t="s">
        <v>6</v>
      </c>
      <c r="E13" s="6" t="s">
        <v>7</v>
      </c>
    </row>
    <row r="14" spans="1:5" ht="9" customHeight="1" thickBot="1">
      <c r="A14" s="10"/>
      <c r="B14" s="10"/>
      <c r="C14" s="10"/>
      <c r="D14" s="10"/>
      <c r="E14" s="10"/>
    </row>
    <row r="15" spans="1:5" ht="15" thickBot="1">
      <c r="A15" s="89" t="s">
        <v>132</v>
      </c>
      <c r="B15" s="102">
        <v>43</v>
      </c>
      <c r="C15" s="96">
        <v>0.7771154366737021</v>
      </c>
      <c r="D15" s="96">
        <v>0.9546221327440898</v>
      </c>
      <c r="E15" s="103">
        <v>2432.2845840859823</v>
      </c>
    </row>
    <row r="16" spans="1:5" ht="15" thickBot="1">
      <c r="A16" s="90" t="s">
        <v>248</v>
      </c>
      <c r="B16" s="104">
        <v>19</v>
      </c>
      <c r="C16" s="98">
        <v>0.8824941308083726</v>
      </c>
      <c r="D16" s="98">
        <v>0.963039783759121</v>
      </c>
      <c r="E16" s="105">
        <v>3125.075685637575</v>
      </c>
    </row>
    <row r="17" spans="1:5" ht="15" thickBot="1">
      <c r="A17" s="90" t="s">
        <v>476</v>
      </c>
      <c r="B17" s="104">
        <v>7</v>
      </c>
      <c r="C17" s="98">
        <v>1</v>
      </c>
      <c r="D17" s="98">
        <v>1</v>
      </c>
      <c r="E17" s="105">
        <v>5022.566010275688</v>
      </c>
    </row>
    <row r="18" spans="1:5" ht="15" thickBot="1">
      <c r="A18" s="90" t="s">
        <v>249</v>
      </c>
      <c r="B18" s="104">
        <v>8</v>
      </c>
      <c r="C18" s="98">
        <v>0.994696887225737</v>
      </c>
      <c r="D18" s="98">
        <v>0.9989226003933922</v>
      </c>
      <c r="E18" s="105">
        <v>4697.947311440779</v>
      </c>
    </row>
    <row r="19" spans="1:5" ht="15" thickBot="1">
      <c r="A19" s="91" t="s">
        <v>250</v>
      </c>
      <c r="B19" s="106">
        <v>9</v>
      </c>
      <c r="C19" s="100">
        <v>0.9998483108826595</v>
      </c>
      <c r="D19" s="100">
        <v>0.9999658423178754</v>
      </c>
      <c r="E19" s="107">
        <v>9740.397388033405</v>
      </c>
    </row>
    <row r="20" spans="1:5" ht="9" customHeight="1">
      <c r="A20" s="384" t="s">
        <v>251</v>
      </c>
      <c r="B20" s="385"/>
      <c r="C20" s="385"/>
      <c r="D20" s="385"/>
      <c r="E20" s="385"/>
    </row>
    <row r="21" spans="1:5" ht="9" customHeight="1">
      <c r="A21" s="136" t="s">
        <v>196</v>
      </c>
      <c r="B21" s="137"/>
      <c r="C21" s="137"/>
      <c r="D21" s="137"/>
      <c r="E21" s="137"/>
    </row>
    <row r="22" spans="1:5" ht="9" customHeight="1">
      <c r="A22" s="136" t="s">
        <v>197</v>
      </c>
      <c r="B22" s="137"/>
      <c r="C22" s="137"/>
      <c r="D22" s="137"/>
      <c r="E22" s="137"/>
    </row>
    <row r="23" spans="1:5" ht="9" customHeight="1">
      <c r="A23" s="136" t="s">
        <v>198</v>
      </c>
      <c r="B23" s="137"/>
      <c r="C23" s="137"/>
      <c r="D23" s="137"/>
      <c r="E23" s="137"/>
    </row>
    <row r="24" spans="1:5" ht="9" customHeight="1">
      <c r="A24" s="138" t="s">
        <v>199</v>
      </c>
      <c r="B24" s="137"/>
      <c r="C24" s="137"/>
      <c r="D24" s="137"/>
      <c r="E24" s="137"/>
    </row>
    <row r="25" ht="15.75">
      <c r="A25" s="101"/>
    </row>
    <row r="26" ht="16.5" thickBot="1">
      <c r="A26" s="79" t="s">
        <v>331</v>
      </c>
    </row>
    <row r="27" spans="1:4" ht="9" customHeight="1">
      <c r="A27" s="94"/>
      <c r="B27" s="94"/>
      <c r="C27" s="94"/>
      <c r="D27" s="94"/>
    </row>
    <row r="28" spans="1:4" ht="14.25">
      <c r="A28" s="10"/>
      <c r="B28" s="6" t="s">
        <v>200</v>
      </c>
      <c r="C28" s="6" t="s">
        <v>201</v>
      </c>
      <c r="D28" s="6" t="s">
        <v>202</v>
      </c>
    </row>
    <row r="29" spans="1:4" ht="9" customHeight="1" thickBot="1">
      <c r="A29" s="10"/>
      <c r="B29" s="10"/>
      <c r="C29" s="10"/>
      <c r="D29" s="10"/>
    </row>
    <row r="30" spans="1:7" ht="15" thickBot="1">
      <c r="A30" s="89" t="s">
        <v>203</v>
      </c>
      <c r="B30" s="95">
        <v>349418345</v>
      </c>
      <c r="C30" s="95">
        <v>1302840286</v>
      </c>
      <c r="D30" s="95">
        <v>2695110723</v>
      </c>
      <c r="E30" s="154"/>
      <c r="F30" s="154"/>
      <c r="G30" s="154"/>
    </row>
    <row r="31" spans="1:4" ht="15" thickBot="1">
      <c r="A31" s="90" t="s">
        <v>306</v>
      </c>
      <c r="B31" s="97">
        <v>1766842</v>
      </c>
      <c r="C31" s="97">
        <v>2851667</v>
      </c>
      <c r="D31" s="97">
        <v>22515</v>
      </c>
    </row>
    <row r="32" spans="1:4" ht="15" thickBot="1">
      <c r="A32" s="90" t="s">
        <v>183</v>
      </c>
      <c r="B32" s="97">
        <v>3676697</v>
      </c>
      <c r="C32" s="97">
        <v>29662496</v>
      </c>
      <c r="D32" s="97">
        <v>42706249</v>
      </c>
    </row>
    <row r="33" spans="1:4" ht="15" thickBot="1">
      <c r="A33" s="90" t="s">
        <v>477</v>
      </c>
      <c r="B33" s="97">
        <v>299887</v>
      </c>
      <c r="C33" s="97">
        <v>103144</v>
      </c>
      <c r="D33" s="97">
        <v>0</v>
      </c>
    </row>
    <row r="34" spans="1:4" ht="15" thickBot="1">
      <c r="A34" s="90" t="s">
        <v>478</v>
      </c>
      <c r="B34" s="97">
        <v>121727</v>
      </c>
      <c r="C34" s="97">
        <v>247</v>
      </c>
      <c r="D34" s="97">
        <v>1202894</v>
      </c>
    </row>
    <row r="35" spans="1:4" ht="15" thickBot="1">
      <c r="A35" s="90" t="s">
        <v>479</v>
      </c>
      <c r="B35" s="97">
        <v>30557471</v>
      </c>
      <c r="C35" s="97">
        <v>755733844</v>
      </c>
      <c r="D35" s="97">
        <v>322198131</v>
      </c>
    </row>
    <row r="36" spans="1:4" ht="15" thickBot="1">
      <c r="A36" s="90" t="s">
        <v>480</v>
      </c>
      <c r="B36" s="97">
        <v>1607295</v>
      </c>
      <c r="C36" s="97">
        <v>316892</v>
      </c>
      <c r="D36" s="97">
        <v>12448</v>
      </c>
    </row>
    <row r="37" spans="1:4" ht="15" thickBot="1">
      <c r="A37" s="90" t="s">
        <v>481</v>
      </c>
      <c r="B37" s="97">
        <v>311109333</v>
      </c>
      <c r="C37" s="97">
        <v>514171996</v>
      </c>
      <c r="D37" s="97">
        <v>2328968037</v>
      </c>
    </row>
    <row r="38" spans="1:4" ht="15" thickBot="1">
      <c r="A38" s="90" t="s">
        <v>482</v>
      </c>
      <c r="B38" s="97">
        <v>27499</v>
      </c>
      <c r="C38" s="97">
        <v>0</v>
      </c>
      <c r="D38" s="97">
        <v>449</v>
      </c>
    </row>
    <row r="39" spans="1:4" ht="15" thickBot="1">
      <c r="A39" s="90" t="s">
        <v>483</v>
      </c>
      <c r="B39" s="97">
        <v>0</v>
      </c>
      <c r="C39" s="97">
        <v>0</v>
      </c>
      <c r="D39" s="97">
        <v>0</v>
      </c>
    </row>
    <row r="40" spans="1:4" ht="15" thickBot="1">
      <c r="A40" s="90" t="s">
        <v>484</v>
      </c>
      <c r="B40" s="97">
        <v>251594</v>
      </c>
      <c r="C40" s="97">
        <v>0</v>
      </c>
      <c r="D40" s="97">
        <v>0</v>
      </c>
    </row>
    <row r="41" spans="1:4" ht="15" thickBot="1">
      <c r="A41" s="90" t="s">
        <v>485</v>
      </c>
      <c r="B41" s="97">
        <v>0</v>
      </c>
      <c r="C41" s="97">
        <v>0</v>
      </c>
      <c r="D41" s="97">
        <v>0</v>
      </c>
    </row>
    <row r="42" spans="1:4" ht="15" thickBot="1">
      <c r="A42" s="90" t="s">
        <v>486</v>
      </c>
      <c r="B42" s="97">
        <v>3442</v>
      </c>
      <c r="C42" s="97">
        <v>0</v>
      </c>
      <c r="D42" s="97">
        <v>0</v>
      </c>
    </row>
    <row r="43" spans="1:4" ht="15" thickBot="1">
      <c r="A43" s="91" t="s">
        <v>487</v>
      </c>
      <c r="B43" s="99">
        <v>461951</v>
      </c>
      <c r="C43" s="99">
        <v>0</v>
      </c>
      <c r="D43" s="99">
        <v>0</v>
      </c>
    </row>
    <row r="44" spans="1:5" ht="18" customHeight="1">
      <c r="A44" s="386" t="s">
        <v>204</v>
      </c>
      <c r="B44" s="375"/>
      <c r="C44" s="375"/>
      <c r="D44" s="375"/>
      <c r="E44" s="375"/>
    </row>
    <row r="45" spans="1:5" ht="18.75" customHeight="1">
      <c r="A45" s="386" t="s">
        <v>205</v>
      </c>
      <c r="B45" s="386"/>
      <c r="C45" s="386"/>
      <c r="D45" s="386"/>
      <c r="E45" s="386"/>
    </row>
    <row r="46" ht="9" customHeight="1">
      <c r="A46" s="88" t="s">
        <v>206</v>
      </c>
    </row>
    <row r="47" spans="1:7" ht="54" customHeight="1">
      <c r="A47" s="380" t="s">
        <v>488</v>
      </c>
      <c r="B47" s="381"/>
      <c r="C47" s="381"/>
      <c r="D47" s="381"/>
      <c r="E47" s="381"/>
      <c r="F47" s="381"/>
      <c r="G47" s="381"/>
    </row>
  </sheetData>
  <mergeCells count="6">
    <mergeCell ref="A47:G47"/>
    <mergeCell ref="A9:E9"/>
    <mergeCell ref="A20:E20"/>
    <mergeCell ref="A44:E44"/>
    <mergeCell ref="A45:E45"/>
    <mergeCell ref="A10:E10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N75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6.50390625" style="31" customWidth="1"/>
    <col min="2" max="4" width="8.75390625" style="31" customWidth="1"/>
    <col min="5" max="9" width="8.00390625" style="31" customWidth="1"/>
    <col min="10" max="10" width="13.75390625" style="31" customWidth="1"/>
    <col min="11" max="11" width="13.625" style="31" customWidth="1"/>
    <col min="12" max="12" width="13.375" style="31" customWidth="1"/>
    <col min="13" max="13" width="15.375" style="31" customWidth="1"/>
    <col min="14" max="16384" width="8.00390625" style="31" customWidth="1"/>
  </cols>
  <sheetData>
    <row r="1" ht="16.5" thickBot="1">
      <c r="A1" s="30" t="s">
        <v>333</v>
      </c>
    </row>
    <row r="2" spans="1:5" ht="9" customHeight="1">
      <c r="A2" s="59"/>
      <c r="B2" s="59"/>
      <c r="C2" s="59"/>
      <c r="D2" s="59"/>
      <c r="E2" s="59"/>
    </row>
    <row r="3" spans="1:5" ht="13.5">
      <c r="A3" s="2"/>
      <c r="B3" s="1" t="s">
        <v>180</v>
      </c>
      <c r="C3" s="1" t="s">
        <v>181</v>
      </c>
      <c r="D3" s="1" t="s">
        <v>132</v>
      </c>
      <c r="E3" s="1" t="s">
        <v>241</v>
      </c>
    </row>
    <row r="4" spans="1:5" ht="9" customHeight="1" thickBot="1">
      <c r="A4" s="8"/>
      <c r="B4" s="8"/>
      <c r="C4" s="8"/>
      <c r="D4" s="8"/>
      <c r="E4" s="8"/>
    </row>
    <row r="5" spans="1:13" ht="15.75" thickBot="1">
      <c r="A5" s="36" t="s">
        <v>182</v>
      </c>
      <c r="B5" s="60">
        <v>493600588.013</v>
      </c>
      <c r="C5" s="60">
        <v>80608638.897</v>
      </c>
      <c r="D5" s="60">
        <v>574209226.91</v>
      </c>
      <c r="E5" s="139">
        <v>0.30133010645041775</v>
      </c>
      <c r="G5" s="313"/>
      <c r="J5" s="125"/>
      <c r="K5" s="125"/>
      <c r="L5" s="125"/>
      <c r="M5" s="125"/>
    </row>
    <row r="6" spans="1:13" ht="13.5" thickBot="1">
      <c r="A6" s="32" t="s">
        <v>306</v>
      </c>
      <c r="B6" s="61">
        <v>92926854.522</v>
      </c>
      <c r="C6" s="61">
        <v>62044781.397</v>
      </c>
      <c r="D6" s="140">
        <v>154971635.919</v>
      </c>
      <c r="E6" s="141">
        <v>0.08132509433810772</v>
      </c>
      <c r="J6" s="125"/>
      <c r="K6" s="125"/>
      <c r="L6" s="125"/>
      <c r="M6" s="125"/>
    </row>
    <row r="7" spans="1:13" ht="13.5" thickBot="1">
      <c r="A7" s="33" t="s">
        <v>183</v>
      </c>
      <c r="B7" s="62">
        <v>400673733.491</v>
      </c>
      <c r="C7" s="62">
        <v>18563857.5</v>
      </c>
      <c r="D7" s="142">
        <v>419237590.991</v>
      </c>
      <c r="E7" s="143">
        <v>0.22000501211231005</v>
      </c>
      <c r="J7" s="125"/>
      <c r="K7" s="125"/>
      <c r="L7" s="125"/>
      <c r="M7" s="125"/>
    </row>
    <row r="8" ht="15.75">
      <c r="A8" s="35"/>
    </row>
    <row r="9" spans="1:11" ht="16.5" thickBot="1">
      <c r="A9" s="30" t="s">
        <v>332</v>
      </c>
      <c r="J9" s="108"/>
      <c r="K9" s="108"/>
    </row>
    <row r="10" spans="1:11" ht="9" customHeight="1">
      <c r="A10" s="63"/>
      <c r="B10" s="63"/>
      <c r="C10" s="63"/>
      <c r="D10" s="63"/>
      <c r="J10" s="108"/>
      <c r="K10" s="108"/>
    </row>
    <row r="11" spans="1:14" ht="13.5">
      <c r="A11" s="2"/>
      <c r="B11" s="1" t="s">
        <v>180</v>
      </c>
      <c r="C11" s="1" t="s">
        <v>184</v>
      </c>
      <c r="D11" s="1" t="s">
        <v>132</v>
      </c>
      <c r="J11" s="108"/>
      <c r="K11" s="260"/>
      <c r="L11" s="261"/>
      <c r="M11" s="261"/>
      <c r="N11" s="261"/>
    </row>
    <row r="12" spans="1:14" ht="9" customHeight="1" thickBot="1">
      <c r="A12" s="8"/>
      <c r="B12" s="8"/>
      <c r="C12" s="8"/>
      <c r="D12" s="8"/>
      <c r="J12" s="108"/>
      <c r="K12" s="261"/>
      <c r="L12" s="261"/>
      <c r="M12" s="261"/>
      <c r="N12" s="261"/>
    </row>
    <row r="13" spans="1:14" ht="13.5" thickBot="1">
      <c r="A13" s="36" t="s">
        <v>182</v>
      </c>
      <c r="B13" s="60">
        <v>43607162.083</v>
      </c>
      <c r="C13" s="60">
        <v>112407.68199999999</v>
      </c>
      <c r="D13" s="60">
        <v>43719569.76499999</v>
      </c>
      <c r="K13" s="262"/>
      <c r="L13" s="262"/>
      <c r="M13" s="262"/>
      <c r="N13" s="261"/>
    </row>
    <row r="14" spans="1:14" ht="13.5" thickBot="1">
      <c r="A14" s="32" t="s">
        <v>306</v>
      </c>
      <c r="B14" s="61">
        <v>104765.16</v>
      </c>
      <c r="C14" s="61">
        <v>112097.28699999998</v>
      </c>
      <c r="D14" s="61">
        <v>216862.447</v>
      </c>
      <c r="K14" s="262"/>
      <c r="L14" s="262"/>
      <c r="M14" s="262"/>
      <c r="N14" s="261"/>
    </row>
    <row r="15" spans="1:14" ht="13.5" thickBot="1">
      <c r="A15" s="32" t="s">
        <v>185</v>
      </c>
      <c r="B15" s="61">
        <v>30028.345</v>
      </c>
      <c r="C15" s="61">
        <v>17291.222</v>
      </c>
      <c r="D15" s="61">
        <v>47319.567</v>
      </c>
      <c r="J15" s="147"/>
      <c r="K15" s="262"/>
      <c r="L15" s="262"/>
      <c r="M15" s="262"/>
      <c r="N15" s="261"/>
    </row>
    <row r="16" spans="1:14" ht="13.5" thickBot="1">
      <c r="A16" s="32" t="s">
        <v>186</v>
      </c>
      <c r="B16" s="61">
        <v>74736.815</v>
      </c>
      <c r="C16" s="61">
        <v>94806.06499999999</v>
      </c>
      <c r="D16" s="61">
        <v>169542.88</v>
      </c>
      <c r="J16" s="147"/>
      <c r="K16" s="262"/>
      <c r="L16" s="262"/>
      <c r="M16" s="262"/>
      <c r="N16" s="261"/>
    </row>
    <row r="17" spans="1:14" ht="13.5" thickBot="1">
      <c r="A17" s="32" t="s">
        <v>183</v>
      </c>
      <c r="B17" s="61">
        <v>43502396.923</v>
      </c>
      <c r="C17" s="61">
        <v>310.395</v>
      </c>
      <c r="D17" s="61">
        <v>43502707.318</v>
      </c>
      <c r="K17" s="262"/>
      <c r="L17" s="262"/>
      <c r="M17" s="262"/>
      <c r="N17" s="261"/>
    </row>
    <row r="18" spans="1:14" ht="13.5" thickBot="1">
      <c r="A18" s="32" t="s">
        <v>185</v>
      </c>
      <c r="B18" s="61">
        <v>1244427.822</v>
      </c>
      <c r="C18" s="61">
        <v>0</v>
      </c>
      <c r="D18" s="61">
        <v>1244427.822</v>
      </c>
      <c r="J18" s="147"/>
      <c r="K18" s="262"/>
      <c r="L18" s="262"/>
      <c r="M18" s="262"/>
      <c r="N18" s="261"/>
    </row>
    <row r="19" spans="1:14" ht="13.5" thickBot="1">
      <c r="A19" s="33" t="s">
        <v>186</v>
      </c>
      <c r="B19" s="62">
        <v>42257969.101</v>
      </c>
      <c r="C19" s="62">
        <v>310.395</v>
      </c>
      <c r="D19" s="62">
        <v>42258279.49600001</v>
      </c>
      <c r="J19" s="147"/>
      <c r="K19" s="262"/>
      <c r="L19" s="262"/>
      <c r="M19" s="262"/>
      <c r="N19" s="261"/>
    </row>
    <row r="20" ht="15.75">
      <c r="A20" s="30"/>
    </row>
    <row r="21" ht="16.5" thickBot="1">
      <c r="A21" s="30" t="s">
        <v>222</v>
      </c>
    </row>
    <row r="22" spans="1:4" ht="9" customHeight="1">
      <c r="A22" s="59"/>
      <c r="B22" s="59"/>
      <c r="C22" s="59"/>
      <c r="D22" s="59"/>
    </row>
    <row r="23" spans="1:4" ht="12.75" customHeight="1">
      <c r="A23" s="387" t="s">
        <v>187</v>
      </c>
      <c r="B23" s="1" t="s">
        <v>188</v>
      </c>
      <c r="C23" s="387" t="s">
        <v>189</v>
      </c>
      <c r="D23" s="388" t="s">
        <v>190</v>
      </c>
    </row>
    <row r="24" spans="1:4" ht="12.75">
      <c r="A24" s="387"/>
      <c r="B24" s="1" t="s">
        <v>191</v>
      </c>
      <c r="C24" s="387"/>
      <c r="D24" s="388"/>
    </row>
    <row r="25" spans="1:4" ht="9" customHeight="1" thickBot="1">
      <c r="A25" s="8"/>
      <c r="B25" s="8"/>
      <c r="C25" s="8"/>
      <c r="D25" s="8"/>
    </row>
    <row r="26" spans="1:4" ht="13.5" thickBot="1">
      <c r="A26" s="121">
        <v>38344</v>
      </c>
      <c r="B26" s="331">
        <v>110.16</v>
      </c>
      <c r="C26" s="332">
        <v>109.48</v>
      </c>
      <c r="D26" s="331">
        <v>326.63</v>
      </c>
    </row>
    <row r="27" spans="1:4" ht="13.5" thickBot="1">
      <c r="A27" s="122">
        <v>38442</v>
      </c>
      <c r="B27" s="333">
        <v>115.22</v>
      </c>
      <c r="C27" s="334">
        <v>111.3</v>
      </c>
      <c r="D27" s="333">
        <v>448.69</v>
      </c>
    </row>
    <row r="28" spans="1:4" ht="13.5" thickBot="1">
      <c r="A28" s="122">
        <v>38625</v>
      </c>
      <c r="B28" s="333">
        <v>117.81</v>
      </c>
      <c r="C28" s="334">
        <v>113.21</v>
      </c>
      <c r="D28" s="333">
        <v>436.11</v>
      </c>
    </row>
    <row r="29" spans="1:4" ht="13.5" thickBot="1">
      <c r="A29" s="122">
        <v>38625</v>
      </c>
      <c r="B29" s="333">
        <v>118.95</v>
      </c>
      <c r="C29" s="334">
        <v>114.73</v>
      </c>
      <c r="D29" s="333">
        <v>459.74</v>
      </c>
    </row>
    <row r="30" spans="1:4" ht="13.5" thickBot="1">
      <c r="A30" s="122">
        <v>38709</v>
      </c>
      <c r="B30" s="333">
        <v>117.06</v>
      </c>
      <c r="C30" s="334">
        <v>115.6</v>
      </c>
      <c r="D30" s="333">
        <v>413.31</v>
      </c>
    </row>
    <row r="31" spans="1:4" ht="13.5" thickBot="1">
      <c r="A31" s="144">
        <v>38807</v>
      </c>
      <c r="B31" s="333">
        <v>114.94</v>
      </c>
      <c r="C31" s="334">
        <v>116.28</v>
      </c>
      <c r="D31" s="333">
        <v>417.17</v>
      </c>
    </row>
    <row r="32" spans="1:4" ht="13.5" thickBot="1">
      <c r="A32" s="144">
        <v>38990</v>
      </c>
      <c r="B32" s="333">
        <v>111.93</v>
      </c>
      <c r="C32" s="334">
        <v>115.67</v>
      </c>
      <c r="D32" s="333">
        <v>377.21</v>
      </c>
    </row>
    <row r="33" spans="1:4" ht="13.5" thickBot="1">
      <c r="A33" s="144">
        <v>38989</v>
      </c>
      <c r="B33" s="333">
        <v>115.8864</v>
      </c>
      <c r="C33" s="334">
        <v>115.1603</v>
      </c>
      <c r="D33" s="333">
        <v>406.5</v>
      </c>
    </row>
    <row r="34" spans="1:4" ht="13.5" thickBot="1">
      <c r="A34" s="144">
        <v>39073</v>
      </c>
      <c r="B34" s="333">
        <v>118.8751</v>
      </c>
      <c r="C34" s="334">
        <v>117.6638</v>
      </c>
      <c r="D34" s="333">
        <v>415.61</v>
      </c>
    </row>
    <row r="35" spans="1:4" ht="13.5" thickBot="1">
      <c r="A35" s="144">
        <v>39171</v>
      </c>
      <c r="B35" s="333">
        <v>120.4677</v>
      </c>
      <c r="C35" s="334">
        <v>119.4271</v>
      </c>
      <c r="D35" s="333">
        <v>418.21</v>
      </c>
    </row>
    <row r="36" spans="1:4" ht="13.5" thickBot="1">
      <c r="A36" s="144">
        <v>39262</v>
      </c>
      <c r="B36" s="333">
        <v>118.6296</v>
      </c>
      <c r="C36" s="334">
        <v>120.6789</v>
      </c>
      <c r="D36" s="333">
        <v>409.84</v>
      </c>
    </row>
    <row r="37" spans="1:4" ht="13.5" thickBot="1">
      <c r="A37" s="144">
        <v>39353</v>
      </c>
      <c r="B37" s="333">
        <v>120.19</v>
      </c>
      <c r="C37" s="334">
        <v>121.79</v>
      </c>
      <c r="D37" s="333">
        <v>430.78</v>
      </c>
    </row>
    <row r="38" spans="1:4" ht="13.5" thickBot="1">
      <c r="A38" s="144">
        <v>39437</v>
      </c>
      <c r="B38" s="335">
        <v>121.5735</v>
      </c>
      <c r="C38" s="336">
        <v>123.3712</v>
      </c>
      <c r="D38" s="335">
        <v>445.65</v>
      </c>
    </row>
    <row r="39" spans="1:4" ht="13.5" thickBot="1">
      <c r="A39" s="145">
        <v>39538</v>
      </c>
      <c r="B39" s="146">
        <v>124.142</v>
      </c>
      <c r="C39" s="146">
        <v>127.069</v>
      </c>
      <c r="D39" s="146">
        <v>460.5</v>
      </c>
    </row>
    <row r="41" spans="2:10" ht="12.75">
      <c r="B41" s="108"/>
      <c r="C41" s="108"/>
      <c r="D41" s="108"/>
      <c r="E41" s="108"/>
      <c r="F41" s="108"/>
      <c r="G41" s="108"/>
      <c r="H41" s="108"/>
      <c r="I41" s="108"/>
      <c r="J41" s="108"/>
    </row>
    <row r="42" spans="2:10" ht="12.75">
      <c r="B42" s="108"/>
      <c r="C42" s="108"/>
      <c r="D42" s="108"/>
      <c r="E42" s="108"/>
      <c r="F42" s="108"/>
      <c r="G42" s="108"/>
      <c r="H42" s="108"/>
      <c r="I42" s="108"/>
      <c r="J42" s="108"/>
    </row>
    <row r="43" spans="2:10" ht="12.75">
      <c r="B43" s="148"/>
      <c r="C43" s="148"/>
      <c r="D43" s="148"/>
      <c r="E43" s="108"/>
      <c r="F43" s="149"/>
      <c r="G43" s="149"/>
      <c r="H43" s="149"/>
      <c r="I43" s="108"/>
      <c r="J43" s="108"/>
    </row>
    <row r="44" spans="1:10" ht="12.75">
      <c r="A44" s="260"/>
      <c r="E44" s="108"/>
      <c r="F44" s="149"/>
      <c r="G44" s="149"/>
      <c r="H44" s="149"/>
      <c r="I44" s="108"/>
      <c r="J44" s="108"/>
    </row>
    <row r="45" spans="4:12" ht="12.75">
      <c r="D45" s="261"/>
      <c r="E45" s="108"/>
      <c r="I45" s="108"/>
      <c r="J45" s="263"/>
      <c r="K45" s="261"/>
      <c r="L45" s="261"/>
    </row>
    <row r="46" spans="4:12" ht="12.75">
      <c r="D46" s="261"/>
      <c r="E46" s="108"/>
      <c r="I46" s="108"/>
      <c r="J46" s="262"/>
      <c r="K46" s="262"/>
      <c r="L46" s="262"/>
    </row>
    <row r="47" spans="4:12" ht="12.75">
      <c r="D47" s="261"/>
      <c r="E47" s="108"/>
      <c r="I47" s="108"/>
      <c r="J47" s="262"/>
      <c r="K47" s="262"/>
      <c r="L47" s="262"/>
    </row>
    <row r="48" spans="4:12" ht="12.75">
      <c r="D48" s="261"/>
      <c r="E48" s="108"/>
      <c r="I48" s="108"/>
      <c r="J48" s="262"/>
      <c r="K48" s="262"/>
      <c r="L48" s="262"/>
    </row>
    <row r="49" spans="4:12" ht="12.75">
      <c r="D49" s="261"/>
      <c r="E49" s="108"/>
      <c r="I49" s="108"/>
      <c r="J49" s="262"/>
      <c r="K49" s="262"/>
      <c r="L49" s="262"/>
    </row>
    <row r="50" spans="4:12" ht="12.75">
      <c r="D50" s="261"/>
      <c r="J50" s="262"/>
      <c r="K50" s="262"/>
      <c r="L50" s="262"/>
    </row>
    <row r="51" spans="4:12" ht="12.75">
      <c r="D51" s="261"/>
      <c r="J51" s="262"/>
      <c r="K51" s="262"/>
      <c r="L51" s="262"/>
    </row>
    <row r="53" spans="10:12" ht="12.75">
      <c r="J53" s="263"/>
      <c r="K53" s="261"/>
      <c r="L53" s="261"/>
    </row>
    <row r="54" spans="10:12" ht="12.75">
      <c r="J54" s="262"/>
      <c r="K54" s="262"/>
      <c r="L54" s="262"/>
    </row>
    <row r="55" spans="10:12" ht="12.75">
      <c r="J55" s="262"/>
      <c r="K55" s="264"/>
      <c r="L55" s="264"/>
    </row>
    <row r="56" spans="10:12" ht="12.75">
      <c r="J56" s="262"/>
      <c r="K56" s="264"/>
      <c r="L56" s="264"/>
    </row>
    <row r="57" spans="10:12" ht="12.75">
      <c r="J57" s="262"/>
      <c r="K57" s="262"/>
      <c r="L57" s="262"/>
    </row>
    <row r="58" spans="10:12" ht="12.75">
      <c r="J58" s="262"/>
      <c r="K58" s="264"/>
      <c r="L58" s="264"/>
    </row>
    <row r="59" spans="10:12" ht="12.75">
      <c r="J59" s="262"/>
      <c r="K59" s="264"/>
      <c r="L59" s="264"/>
    </row>
    <row r="61" spans="10:12" ht="12.75">
      <c r="J61" s="263"/>
      <c r="K61" s="261"/>
      <c r="L61" s="261"/>
    </row>
    <row r="62" spans="10:12" ht="12.75">
      <c r="J62" s="262"/>
      <c r="K62" s="262"/>
      <c r="L62" s="262"/>
    </row>
    <row r="63" spans="10:12" ht="12.75">
      <c r="J63" s="262"/>
      <c r="K63" s="264"/>
      <c r="L63" s="264"/>
    </row>
    <row r="64" spans="10:12" ht="12.75">
      <c r="J64" s="262"/>
      <c r="K64" s="264"/>
      <c r="L64" s="264"/>
    </row>
    <row r="65" spans="10:12" ht="12.75">
      <c r="J65" s="262"/>
      <c r="K65" s="262"/>
      <c r="L65" s="262"/>
    </row>
    <row r="66" spans="10:12" ht="12.75">
      <c r="J66" s="262"/>
      <c r="K66" s="264"/>
      <c r="L66" s="264"/>
    </row>
    <row r="67" spans="10:12" ht="12.75">
      <c r="J67" s="262"/>
      <c r="K67" s="264"/>
      <c r="L67" s="264"/>
    </row>
    <row r="68" spans="11:12" ht="12.75">
      <c r="K68" s="265"/>
      <c r="L68" s="265"/>
    </row>
    <row r="69" spans="10:12" ht="12.75">
      <c r="J69" s="263"/>
      <c r="K69" s="261"/>
      <c r="L69" s="261"/>
    </row>
    <row r="70" spans="10:12" ht="12.75">
      <c r="J70" s="262"/>
      <c r="K70" s="262"/>
      <c r="L70" s="262"/>
    </row>
    <row r="71" spans="10:12" ht="12.75">
      <c r="J71" s="262"/>
      <c r="K71" s="264"/>
      <c r="L71" s="264"/>
    </row>
    <row r="72" spans="10:12" ht="12.75">
      <c r="J72" s="262"/>
      <c r="K72" s="264"/>
      <c r="L72" s="264"/>
    </row>
    <row r="73" spans="10:12" ht="12.75">
      <c r="J73" s="262"/>
      <c r="K73" s="262"/>
      <c r="L73" s="262"/>
    </row>
    <row r="74" spans="10:12" ht="12.75">
      <c r="J74" s="262"/>
      <c r="K74" s="264"/>
      <c r="L74" s="264"/>
    </row>
    <row r="75" spans="10:12" ht="12.75">
      <c r="J75" s="262"/>
      <c r="K75" s="264"/>
      <c r="L75" s="264"/>
    </row>
  </sheetData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C30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16.50390625" style="31" customWidth="1"/>
    <col min="2" max="4" width="10.00390625" style="31" customWidth="1"/>
    <col min="5" max="16384" width="8.00390625" style="31" customWidth="1"/>
  </cols>
  <sheetData>
    <row r="1" ht="16.5" thickBot="1">
      <c r="A1" s="30" t="s">
        <v>334</v>
      </c>
    </row>
    <row r="2" spans="1:3" ht="9" customHeight="1">
      <c r="A2" s="59"/>
      <c r="B2" s="59"/>
      <c r="C2" s="59"/>
    </row>
    <row r="3" spans="1:3" ht="13.5">
      <c r="A3" s="2" t="s">
        <v>289</v>
      </c>
      <c r="B3" s="1" t="s">
        <v>208</v>
      </c>
      <c r="C3" s="1" t="s">
        <v>489</v>
      </c>
    </row>
    <row r="4" spans="1:3" ht="9" customHeight="1" thickBot="1">
      <c r="A4" s="8"/>
      <c r="B4" s="8"/>
      <c r="C4" s="8"/>
    </row>
    <row r="5" spans="1:3" ht="13.5" thickBot="1">
      <c r="A5" s="36" t="s">
        <v>182</v>
      </c>
      <c r="B5" s="60">
        <v>1061468452.045</v>
      </c>
      <c r="C5" s="60">
        <v>3286</v>
      </c>
    </row>
    <row r="6" spans="1:3" ht="13.5" thickBot="1">
      <c r="A6" s="32" t="s">
        <v>290</v>
      </c>
      <c r="B6" s="61">
        <v>535477895.02</v>
      </c>
      <c r="C6" s="61">
        <v>2248</v>
      </c>
    </row>
    <row r="7" spans="1:3" ht="13.5" thickBot="1">
      <c r="A7" s="32" t="s">
        <v>291</v>
      </c>
      <c r="B7" s="61">
        <v>513238204.625</v>
      </c>
      <c r="C7" s="61">
        <v>366</v>
      </c>
    </row>
    <row r="8" spans="1:3" ht="13.5" thickBot="1">
      <c r="A8" s="32" t="s">
        <v>292</v>
      </c>
      <c r="B8" s="61">
        <v>715926</v>
      </c>
      <c r="C8" s="61">
        <v>61</v>
      </c>
    </row>
    <row r="9" spans="1:3" ht="13.5" thickBot="1">
      <c r="A9" s="32" t="s">
        <v>293</v>
      </c>
      <c r="B9" s="61">
        <v>11736336.4</v>
      </c>
      <c r="C9" s="61">
        <v>610</v>
      </c>
    </row>
    <row r="10" spans="1:3" ht="13.5" thickBot="1">
      <c r="A10" s="33" t="s">
        <v>294</v>
      </c>
      <c r="B10" s="62">
        <v>300090</v>
      </c>
      <c r="C10" s="62">
        <v>1</v>
      </c>
    </row>
    <row r="11" spans="1:3" ht="19.5" customHeight="1">
      <c r="A11" s="203"/>
      <c r="B11" s="188"/>
      <c r="C11" s="314"/>
    </row>
    <row r="12" ht="15.75">
      <c r="A12" s="30"/>
    </row>
    <row r="30" ht="12.75">
      <c r="C30" s="12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Rychtarik</dc:creator>
  <cp:keywords/>
  <dc:description/>
  <cp:lastModifiedBy>Štefan Rychtarik</cp:lastModifiedBy>
  <cp:lastPrinted>2006-07-19T06:29:55Z</cp:lastPrinted>
  <dcterms:created xsi:type="dcterms:W3CDTF">2006-06-15T12:53:47Z</dcterms:created>
  <dcterms:modified xsi:type="dcterms:W3CDTF">2008-07-11T14:14:34Z</dcterms:modified>
  <cp:category/>
  <cp:version/>
  <cp:contentType/>
  <cp:contentStatus/>
</cp:coreProperties>
</file>