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10" yWindow="65491" windowWidth="10425" windowHeight="9240" activeTab="0"/>
  </bookViews>
  <sheets>
    <sheet name="banky" sheetId="1" r:id="rId1"/>
    <sheet name="DS - II. pilier" sheetId="2" r:id="rId2"/>
    <sheet name="DS - III. pilier" sheetId="3" r:id="rId3"/>
    <sheet name="kolektívne investovanie" sheetId="4" r:id="rId4"/>
    <sheet name="OCP" sheetId="5" r:id="rId5"/>
  </sheets>
  <definedNames>
    <definedName name="_xlnm.Print_Area" localSheetId="0">'banky'!$A$1:$J$134</definedName>
    <definedName name="_xlnm.Print_Area" localSheetId="3">'kolektívne investovanie'!$A$1:$J$115</definedName>
    <definedName name="_xlnm.Print_Area" localSheetId="4">'OCP'!$A$1:$G$47</definedName>
  </definedNames>
  <calcPr fullCalcOnLoad="1"/>
</workbook>
</file>

<file path=xl/sharedStrings.xml><?xml version="1.0" encoding="utf-8"?>
<sst xmlns="http://schemas.openxmlformats.org/spreadsheetml/2006/main" count="535" uniqueCount="416">
  <si>
    <t>Podiel cudzej meny</t>
  </si>
  <si>
    <t>Podiel na bilančnej sume</t>
  </si>
  <si>
    <t>CR3</t>
  </si>
  <si>
    <t>CR5</t>
  </si>
  <si>
    <t>HHI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</si>
  <si>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</si>
  <si>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</si>
  <si>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</si>
  <si>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</si>
  <si>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</si>
  <si>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</si>
  <si>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</si>
  <si>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</si>
  <si>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</si>
  <si>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</si>
  <si>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</si>
  <si>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</si>
  <si>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</si>
  <si>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</si>
  <si>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</si>
  <si>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</si>
  <si>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</si>
  <si>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</si>
  <si>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</si>
  <si>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</si>
  <si>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</si>
  <si>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</si>
  <si>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</si>
  <si>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</si>
  <si>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</si>
  <si>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</si>
  <si>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</si>
  <si>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</si>
  <si>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</si>
  <si>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</si>
  <si>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</si>
  <si>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</si>
  <si>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</si>
  <si>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</si>
  <si>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 xml:space="preserve">Vlastné zdroje </t>
  </si>
  <si>
    <t>Medziročná zmena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</si>
  <si>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</si>
  <si>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</si>
  <si>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</si>
  <si>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</si>
  <si>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</si>
  <si>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</si>
  <si>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</si>
  <si>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</si>
  <si>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</si>
  <si>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</si>
  <si>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</si>
  <si>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</si>
  <si>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</si>
  <si>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</si>
  <si>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</si>
  <si>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</si>
  <si>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</si>
  <si>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</si>
  <si>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</si>
  <si>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</si>
  <si>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Ukazovatele ziskovosti bánk a pobočiek zahraničných bánk a ich rozdelenie v bankovom sektore</t>
  </si>
  <si>
    <t>Priemer vážený objemom aktív</t>
  </si>
  <si>
    <t>Minimum</t>
  </si>
  <si>
    <t>Dolný kvartil</t>
  </si>
  <si>
    <t>Medián</t>
  </si>
  <si>
    <t>Horný kvartil</t>
  </si>
  <si>
    <t>Maximum</t>
  </si>
  <si>
    <t>ROA</t>
  </si>
  <si>
    <t>ROE (bez pobočiek)</t>
  </si>
  <si>
    <t>Relatívny význam úrokových príjmov</t>
  </si>
  <si>
    <t>Čisté úrokové rozpätie</t>
  </si>
  <si>
    <t xml:space="preserve">  retail</t>
  </si>
  <si>
    <t xml:space="preserve">  podniky</t>
  </si>
  <si>
    <t xml:space="preserve">  finančné spoločnosti</t>
  </si>
  <si>
    <t xml:space="preserve">  banky vrát. NBS a pokl. poukážok</t>
  </si>
  <si>
    <t>Čistá úroková marža</t>
  </si>
  <si>
    <t>KREDITNÉ RIZIKO</t>
  </si>
  <si>
    <t xml:space="preserve">   Retail (podiel na úveroch retailu)</t>
  </si>
  <si>
    <t xml:space="preserve">   Podniky (podiel na úveroch podnikom)</t>
  </si>
  <si>
    <t>Veľká majetková angažovanosť (vážená) / vlastné zdroje  (bez pobočiek)</t>
  </si>
  <si>
    <t>DEVÍZOVÉ RIZIKO</t>
  </si>
  <si>
    <t>Celková otvorená devízová pozícia/ vlastné zdroje (vrátane pobočiek)</t>
  </si>
  <si>
    <t>ÚROKOVÉ RIZIKO</t>
  </si>
  <si>
    <t>Celková otvorená úroková pozícia do 1 roka / vlastné zdroje (bez pobočiek)</t>
  </si>
  <si>
    <t>Celková otvorená úroková pozícia do 5 rokov / vlastné zdroje (bez pobočiek)</t>
  </si>
  <si>
    <t>RIZIKO LIKVIDITY</t>
  </si>
  <si>
    <t>Podiel okamžite likvidných aktív na vysoko volatilných zdrojoch</t>
  </si>
  <si>
    <t>Podiel likvidných aktív (vrátane kolaterálov z obr. REPO obchodov) na volatilných zdrojoch</t>
  </si>
  <si>
    <t>Podiel úverov na vkladoch a emitovaných cenných papierov</t>
  </si>
  <si>
    <t xml:space="preserve">Celková pozícia likvidity aktuálna do 7 dní /aktíva </t>
  </si>
  <si>
    <t>Celková pozícia likvidity odhadovaná do 7 dní /aktíva</t>
  </si>
  <si>
    <t xml:space="preserve">Celková pozícia likvidity aktuálna do 3 mesiacov /aktíva </t>
  </si>
  <si>
    <t>Celková pozícia likvidity odhadovaná do 3 mesiacov /aktíva</t>
  </si>
  <si>
    <t>Podiel vlastných zdrojov na bilančnej sume (bez pobočiek)</t>
  </si>
  <si>
    <t>ROE</t>
  </si>
  <si>
    <t>Podiel na trhu</t>
  </si>
  <si>
    <t>Počet klientov</t>
  </si>
  <si>
    <t>Allianz - Slovenská DSS</t>
  </si>
  <si>
    <t>VÚB Generali DSS</t>
  </si>
  <si>
    <t>ING DSS</t>
  </si>
  <si>
    <t>AEGON DSS</t>
  </si>
  <si>
    <t>NAV – Net Asset Value (Čistá hodnota aktív)</t>
  </si>
  <si>
    <t>Výnosy</t>
  </si>
  <si>
    <t>Náklady</t>
  </si>
  <si>
    <t>Hospodársky výsledok</t>
  </si>
  <si>
    <t>Celkom</t>
  </si>
  <si>
    <t>Konzervatívny</t>
  </si>
  <si>
    <t>Vyvážený</t>
  </si>
  <si>
    <t>Rastový</t>
  </si>
  <si>
    <t>Účty v bankách</t>
  </si>
  <si>
    <t>Dlhopisy</t>
  </si>
  <si>
    <t>Akcie</t>
  </si>
  <si>
    <t>Ostatné</t>
  </si>
  <si>
    <t>Záväzky</t>
  </si>
  <si>
    <t>Správcovská spoločnosť</t>
  </si>
  <si>
    <t>Spolu</t>
  </si>
  <si>
    <t>Tatra Asset Management</t>
  </si>
  <si>
    <t>Asset Management SLSP</t>
  </si>
  <si>
    <t>VÚB Asset Management</t>
  </si>
  <si>
    <t>Prvá Penzijná</t>
  </si>
  <si>
    <t>AIG Funds Central Europe</t>
  </si>
  <si>
    <t>ČSOB Asset Management</t>
  </si>
  <si>
    <t>KD Investments</t>
  </si>
  <si>
    <t>Typ fondu</t>
  </si>
  <si>
    <t>Počet fondov</t>
  </si>
  <si>
    <t>HHI pri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</si>
  <si>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</si>
  <si>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</si>
  <si>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</si>
  <si>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</si>
  <si>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</si>
  <si>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</si>
  <si>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Fondy fondov</t>
  </si>
  <si>
    <t xml:space="preserve">     Iné fondy</t>
  </si>
  <si>
    <t>3 mesiace</t>
  </si>
  <si>
    <t>1 rok</t>
  </si>
  <si>
    <t>Otvorené podielové fondy celkom</t>
  </si>
  <si>
    <t xml:space="preserve">  Zahraničné</t>
  </si>
  <si>
    <t>3 roky</t>
  </si>
  <si>
    <t>Min</t>
  </si>
  <si>
    <t>Priemer</t>
  </si>
  <si>
    <t>Max</t>
  </si>
  <si>
    <t>Fondy peňažného trhu</t>
  </si>
  <si>
    <t>Ostatné fondy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</si>
  <si>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výpočtu všetkých troch ukazovateľov vstupujú iba inštitúcie, v ktorých je hodnota danej položky kladná. V stĺpci „HHI pri rovnomernom rozložení“ je uvedená hodnota HHI, ktorá by vyjadrovala koncentráciou pri rovnomernom rozdelení čistej hodnoty aktív v rámci danej skupiny fondov.</t>
    </r>
  </si>
  <si>
    <t xml:space="preserve">    z toho: Operácie s NBS a zahr. emisnými bankami (vrát. poklad. poukážok NBS)</t>
  </si>
  <si>
    <t>Devízová otvorená súvahová pozícia/ vlastné zdroje (bez pobočiek)</t>
  </si>
  <si>
    <t>Devízová otvorená podsúv. pozícia/ vlastné zdroje  (bez pobočiek)</t>
  </si>
  <si>
    <t>Celková otvorená devízová pozícia/ vlastné zdroje (bez pobočiek)</t>
  </si>
  <si>
    <t>Ukazovateľ stálych a nelikvidných aktív  (bez pobočiek)</t>
  </si>
  <si>
    <t>Podiel Tier I na vlastných zdrojoch (bez pobočiek)</t>
  </si>
  <si>
    <t>Počet prekro-
čení</t>
  </si>
  <si>
    <t>(a) PREVÁDZ. NÁKLADY CELKOM (b + e + f)</t>
  </si>
  <si>
    <t>(k)                z toho: Úrokové výnosy z CP</t>
  </si>
  <si>
    <t>(r)       Čistá tvorba OP. a čistý príjem z odpis. pohľ.</t>
  </si>
  <si>
    <t xml:space="preserve">    Vklady a prijaté úvery od fin. spoloč. okrem bánk</t>
  </si>
  <si>
    <t>Čísla v zátvorkách pod hodnotami kvartilov vyjadrujú podiel bánk (meraný objemom čistých aktív), 
u ktorých je hodnota príslušného ukazovateľa medzi hodnotou daného kvartilu a predchádzajúceho kvartilu.</t>
  </si>
  <si>
    <t xml:space="preserve">  Dlhopisy</t>
  </si>
  <si>
    <t>Objem obchodov</t>
  </si>
  <si>
    <t>Objem spravovaného majetku</t>
  </si>
  <si>
    <t>Banky a pobočky zahr. bánk</t>
  </si>
  <si>
    <t>Počet obchodníkov</t>
  </si>
  <si>
    <r>
      <t xml:space="preserve">CR3 je </t>
    </r>
    <r>
      <rPr>
        <sz val="7"/>
        <rFont val="Times New Roman"/>
        <family val="1"/>
      </rPr>
      <t>podiel troch inštitúcií s najvyšším objemom danej položky na celkovom objeme danej položky v sektore.</t>
    </r>
  </si>
  <si>
    <r>
      <t>CR5 je</t>
    </r>
    <r>
      <rPr>
        <sz val="7"/>
        <rFont val="Times New Roman"/>
        <family val="1"/>
      </rPr>
      <t xml:space="preserve"> podiel piatich inštitúcií s najvyšším objemom danej položky na celkovom objeme danej položky v sektore.</t>
    </r>
  </si>
  <si>
    <r>
      <t xml:space="preserve">HHI je </t>
    </r>
    <r>
      <rPr>
        <sz val="7"/>
        <rFont val="Times New Roman"/>
        <family val="1"/>
      </rPr>
      <t>definovaný ako súčet druhých mocnín podielov jednotlivých inštitúcií na celkovom objeme danej položky vyjadrený v %.</t>
    </r>
  </si>
  <si>
    <t>Do výpočtu všetkých troch ukazovateľov vstupujú iba inštitúcie, v ktorých je hodnota danej položky kladná.</t>
  </si>
  <si>
    <t>IS – 1</t>
  </si>
  <si>
    <t>IS – 2</t>
  </si>
  <si>
    <t>IS – 3</t>
  </si>
  <si>
    <t>Obchody celkom</t>
  </si>
  <si>
    <t xml:space="preserve">IS-1 –  prijatie pokynu klienta na nadobudnutie, predaj alebo iné nakladanie s investičnými nástrojmi a následné postúpenie pokynu klienta na účel jeho vykonania. </t>
  </si>
  <si>
    <t xml:space="preserve">IS-2 – prijatie pokynu klienta na nadobudnutie alebo predaj investičného nástroja a jeho vykonanie na iný účet ako na účet poskytovateľa služby. </t>
  </si>
  <si>
    <t>IS-3 – prijatie pokynu klienta na nadobudnutie alebo predaj investičného nástroja a jeho vykonanie na vlastný účet.</t>
  </si>
  <si>
    <t xml:space="preserve">   Fin. spoločnosti (podiel na úveroch fin. spol.)</t>
  </si>
  <si>
    <t>HHI pri rovnomer. rozložení</t>
  </si>
  <si>
    <t>rovnomer. rozložení</t>
  </si>
  <si>
    <t>Celková otvorená úroková pozícia do 1 mesiaca /vlastné zdroje (bez pobočiek)</t>
  </si>
  <si>
    <t>Podiel zlyhaných úverov na celkovom objeme úverov klientom</t>
  </si>
  <si>
    <t>Podiel opravných položiek na objeme zlyhaných úverov klientom</t>
  </si>
  <si>
    <t>Čísla v zátvorkách pod hodnotami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</t>
  </si>
  <si>
    <t>ING Tatry - Sympatia, d.d.s., a.s.</t>
  </si>
  <si>
    <t>Príspevkové</t>
  </si>
  <si>
    <t>Výplatné</t>
  </si>
  <si>
    <t>Čistá hodnota aktív *</t>
  </si>
  <si>
    <t>(*) Čistá hodnota aktív je počítaná len za podiely predané v Slovenskej republike</t>
  </si>
  <si>
    <t>Rizikovo vážené aktíva bankovej knihy**</t>
  </si>
  <si>
    <t>Rizikovo vážené aktíva obchodnej knihy**</t>
  </si>
  <si>
    <t>Iné rizikovo vážené aktíva**</t>
  </si>
  <si>
    <t>OCP s min. základným imaním 35M</t>
  </si>
  <si>
    <t>Ostatní</t>
  </si>
  <si>
    <t>Trhové koncentrácie objemu obchodov obchodníkov s cennými papiermi</t>
  </si>
  <si>
    <t xml:space="preserve">  Banky a pobočky zahr. bánk</t>
  </si>
  <si>
    <t xml:space="preserve">  OCP s min. základným imaním 35M</t>
  </si>
  <si>
    <t xml:space="preserve">  Ostatní</t>
  </si>
  <si>
    <t>Trhové koncentrácie sú počítané za aktuálny kvartál</t>
  </si>
  <si>
    <t>OCP, ktorí nie sú bankami sa členia podľa základného imania. OCP so základným imaním menej ako 35 mil. nemajú licenciu na vykonávanie investičnej služby IS-3 (prijatie pokynu klienta na nadobudnutie alebo predaj investičného nástroja a jeho vykonanie na vlastný účet)</t>
  </si>
  <si>
    <t>Axa DSS</t>
  </si>
  <si>
    <t>ČSOB DSS</t>
  </si>
  <si>
    <t>Doplnková dôchodková spoločnosť Tatra banky, a.s.</t>
  </si>
  <si>
    <t>Axa d.d.s., a.s.</t>
  </si>
  <si>
    <t>Stabilita, d.d.s., a.s.</t>
  </si>
  <si>
    <t>Allianz Asset Management</t>
  </si>
  <si>
    <t xml:space="preserve">    Špeciálne fondy</t>
  </si>
  <si>
    <t xml:space="preserve">    Realitné fondy</t>
  </si>
  <si>
    <t xml:space="preserve">     Uzavreté fondy</t>
  </si>
  <si>
    <t xml:space="preserve">  Zahraničné (**)</t>
  </si>
  <si>
    <t xml:space="preserve">   Vklady uložené v bankách</t>
  </si>
  <si>
    <t xml:space="preserve">   Cenné papiere iné ako akcie a podielové listy</t>
  </si>
  <si>
    <t xml:space="preserve">   Akcie a podielové listy podielových fondov</t>
  </si>
  <si>
    <t xml:space="preserve">   Akcie a iné majetkové účasti</t>
  </si>
  <si>
    <t xml:space="preserve">   Ostatné aktíva</t>
  </si>
  <si>
    <t>* Finančné deriváty zahŕňajú deriváty s kladnou aj zápornou reálnou hodnotou</t>
  </si>
  <si>
    <t xml:space="preserve">   Finančné deriváty *</t>
  </si>
  <si>
    <t>AEGON d.d.s., a.s.</t>
  </si>
  <si>
    <t>AEGON d.d.d., a.s.</t>
  </si>
  <si>
    <t>Prvá penzijná</t>
  </si>
  <si>
    <t xml:space="preserve">  Akcie</t>
  </si>
  <si>
    <t>Veľká majetková angažovanosť v rámci skupín (počet prekročení limitu)</t>
  </si>
  <si>
    <t>Správcovské spoločnosti</t>
  </si>
  <si>
    <t xml:space="preserve">  Správcovské spoločnosti</t>
  </si>
  <si>
    <t xml:space="preserve">  Podielové listy</t>
  </si>
  <si>
    <t xml:space="preserve">  Ostatné prevoditeľné CP</t>
  </si>
  <si>
    <t xml:space="preserve">  Nástroje peňažného trhu</t>
  </si>
  <si>
    <t xml:space="preserve">  CP vydané zahraničnými subjektami KI</t>
  </si>
  <si>
    <t xml:space="preserve">  Deriváty - typ A</t>
  </si>
  <si>
    <t xml:space="preserve">  Deriváty - typ B</t>
  </si>
  <si>
    <t xml:space="preserve">  Deriváty - typ C</t>
  </si>
  <si>
    <t xml:space="preserve">  Deriváty - typ D</t>
  </si>
  <si>
    <t xml:space="preserve">  Derivátové nástroje na presun úverového rizika</t>
  </si>
  <si>
    <t xml:space="preserve">  Finančné rozdielové zmluvy</t>
  </si>
  <si>
    <t xml:space="preserve">  Deriváty - typ E</t>
  </si>
  <si>
    <t xml:space="preserve">Deriváty - typ A – Podľa § 5 ods. 1 písm. d) zákona o cenných papieroch
Deriváty - typ B – Podľa § 5 ods. 1 písm. e) zákona o cenných papieroch
Deriváty - typ C – Podľa § 5 ods. 1 písm. f) zákona o cenných papieroch
Deriváty - typ D – Podľa § 5 ods. 1 písm. g) zákona o cenných papieroch
Deriváty - typ E – Podľa § 5 ods. 1 písm. j) zákona o cenných papieroch
</t>
  </si>
  <si>
    <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výpočtu ukazovateľa vstupujú iba inštitúcie, v ktorých je hodnota danej položky kladná. V stĺpci „HHI pri rovnomernom rozložení“ je uvedená hodnota HHI, ktorá by vyjadrovala koncentráciou pri rovnomernom rozdelení čistej hodnoty aktív v rámci danej skupiny fondov.</t>
    </r>
  </si>
  <si>
    <t>OPERÁCIE NA MEDZIBANKOVOM TRHU CELKOM*</t>
  </si>
  <si>
    <t>CENNÉ PAPIERE A DERIVÁTY CELKOM</t>
  </si>
  <si>
    <t>VKLADY A PRIJATÉ ÚVERY OD KLIENTOV CELKOM</t>
  </si>
  <si>
    <t xml:space="preserve">        z toho: vklady poistené vo Fonde ochrany vkladov</t>
  </si>
  <si>
    <t>Ukazovateľ prevádzkovej efektivity
(cost-to-income ratio)</t>
  </si>
  <si>
    <t>Ukazovatele rizík a primeranosti vlastných zdrojov bánk a pobočiek zahr. bánk a ich rozdelenie v bankovom sektore</t>
  </si>
  <si>
    <t>Podiel nárokovateľ. hodnoty zabezpečení na celkovom objeme zlyhaných úverov klientom</t>
  </si>
  <si>
    <t>PRIMERANOSŤ VLASTNÝCH ZDROJOV</t>
  </si>
  <si>
    <t>Primeranosť  vlastných zdrojov (bez pobočiek)</t>
  </si>
  <si>
    <t>Podiel možnej straty na vlastných zdrojoch pri dosiahnutí PVZ 8% (bez pobočiek)</t>
  </si>
  <si>
    <t>Štruktúra aktív a pasív bánk a pobočiek zahr. bánk (objemové údaje v tis. EUR)</t>
  </si>
  <si>
    <t>Výnosy a náklady bánk a pobočiek zahraničných bánk (hodnoty nákladov a výnosov v tis. EUR)</t>
  </si>
  <si>
    <t>IAD Investments</t>
  </si>
  <si>
    <t>NAV podielových fondov (tis. EUR)</t>
  </si>
  <si>
    <t>Dôchodkové fondy (údaje v tis. EUR)</t>
  </si>
  <si>
    <t>Štruktúra investícií dôchodkových fondov (údaje v tis. EUR)</t>
  </si>
  <si>
    <t>Doplnkové dôchodkové fondy (údaje v tis. EUR)</t>
  </si>
  <si>
    <t>Štruktúra investícii doplnkových dôchodkových fondov (údaje v tis. EUR)</t>
  </si>
  <si>
    <t>NAV fondov (tis. EUR)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</si>
  <si>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27 inštitúcií bola hodnota HHI 370.
Aktíva sú vyjadrené v hrubej (brutto) hodnote; rovnosť s pasívami sa dosiahne odrátaním hodnoty odpisov, opravných položiek.
*   Kvôli zmenám vo výkazníctve sú od 1.1.2007 pokladničné poukážky a zmenky držané do splatnosti zaradené do operácií na medzibankovom trhu. Táto zmena bola zohľadnená aj pri výpočte medziroč. zmeny.
**  Kvôli zmenám vo výkazníctve objem rizikovo vážených aktív nezahŕňa rizikovo vážené aktíva pobočiek zahraničných bánk. Táto zmena bola zohľadnená aj pri výpočte medziročnej zmeny.</t>
  </si>
  <si>
    <t xml:space="preserve"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27 inštitúcií bola hodnota HHI 370.
</t>
  </si>
  <si>
    <t>Podiel  cudzích mien</t>
  </si>
  <si>
    <t>Podiel cudzích mien</t>
  </si>
  <si>
    <t>Hodnota k 30.9.2009</t>
  </si>
  <si>
    <t>NAV k 30.9.2009</t>
  </si>
  <si>
    <t>Hospodársky výsledok DSS k 30.9.2009 (údaje v tis. EUR)</t>
  </si>
  <si>
    <t>Dôchodkové správcovské spoločnosti k 30.9.2009</t>
  </si>
  <si>
    <t>Hodnota k 30.9.2008</t>
  </si>
  <si>
    <t>Objem spolu 
(30.9.2009)</t>
  </si>
  <si>
    <t>Hodnota k 
30.9.2009</t>
  </si>
  <si>
    <t>Priemer vážený menova-
teľom 
(30.9.2009)</t>
  </si>
  <si>
    <t>Priemer vážený menova-
teľom 
(30.9.2008)</t>
  </si>
  <si>
    <t>Doplnkové dôchodkové spoločnosti k 30.9.2009</t>
  </si>
  <si>
    <t>Hospodársky výsledok DDS k 30.9.2009 (údaje v tis. EUR)</t>
  </si>
  <si>
    <t>NAV k 30.9.2009</t>
  </si>
  <si>
    <t>Správcovské spoločnosti k 30.9.2009</t>
  </si>
  <si>
    <t>Náklady, výnosy a ukazovatele ziskovosti tuzemských správcovských spoločností k 30.9.2009 (údaje v tis. EUR)</t>
  </si>
  <si>
    <t>Štruktúra otvorených podielových fondov k 30.9.2009 (údaje v tis. EUR)</t>
  </si>
  <si>
    <t>Čisté predaje otvorených podielových fondov k 30.9.2009 (údaje v tis. EUR)</t>
  </si>
  <si>
    <t>Priemerné výkonnosti otvorených podielových fondov k 30.9.2009 (údaje v % p.a.)</t>
  </si>
  <si>
    <t>Štruktúra majetku tuzemských podielových fondov k 30.9.2009 (údaje v tis. EUR)</t>
  </si>
  <si>
    <t>Objem obchodov podľa jednotlivých investičných služieb k 30.9.2009 (údaje v tis. EUR)</t>
  </si>
  <si>
    <t>Základné charakteristiky obchodníkov s cennými papiermi (OCP) k 30.9.2009 (údaje v tis. EUR)</t>
  </si>
  <si>
    <t>9 mesiacov</t>
  </si>
  <si>
    <t>-0,24%       (4%)</t>
  </si>
  <si>
    <t>0,35%       (22%)</t>
  </si>
  <si>
    <t>0,72%       (30%)</t>
  </si>
  <si>
    <t>3,14%       (43%)</t>
  </si>
  <si>
    <t>-0,69%       (11%)</t>
  </si>
  <si>
    <t>4,01%       (18%)</t>
  </si>
  <si>
    <t>8,13%       (22%)</t>
  </si>
  <si>
    <t>17,30%       (41%)</t>
  </si>
  <si>
    <t>56,60%       (27%)</t>
  </si>
  <si>
    <t>66,24%       (51%)</t>
  </si>
  <si>
    <t>83,12%       (10%)</t>
  </si>
  <si>
    <t>4065,63%       (12%)</t>
  </si>
  <si>
    <t>70,05%       (22%)</t>
  </si>
  <si>
    <t>78,52%       (32%)</t>
  </si>
  <si>
    <t>92,34%       (30%)</t>
  </si>
  <si>
    <t>239,37%       (17%)</t>
  </si>
  <si>
    <t>0,97%       (4%)</t>
  </si>
  <si>
    <t>1,48%       (10%)</t>
  </si>
  <si>
    <t>2,31%       (30%)</t>
  </si>
  <si>
    <t>9,20%       (57%)</t>
  </si>
  <si>
    <t>1,85%       (6%)</t>
  </si>
  <si>
    <t>2,52%       (16%)</t>
  </si>
  <si>
    <t>4,10%       (48%)</t>
  </si>
  <si>
    <t>698,18%       (28%)</t>
  </si>
  <si>
    <t>1,87%       (28%)</t>
  </si>
  <si>
    <t>2,17%       (22%)</t>
  </si>
  <si>
    <t>2,55%       (24%)</t>
  </si>
  <si>
    <t>4,25%       (25%)</t>
  </si>
  <si>
    <t>1,40%       (20%)</t>
  </si>
  <si>
    <t>2,16%       (25%)</t>
  </si>
  <si>
    <t>3,75%       (31%)</t>
  </si>
  <si>
    <t>20,04%       (16%)</t>
  </si>
  <si>
    <t>-2,07%       (10%)</t>
  </si>
  <si>
    <t>-0,61%       (23%)</t>
  </si>
  <si>
    <t>0,36%       (12%)</t>
  </si>
  <si>
    <t>6,70%       (53%)</t>
  </si>
  <si>
    <t>1,03%       (2%)</t>
  </si>
  <si>
    <t>1,63%       (13%)</t>
  </si>
  <si>
    <t>2,26%       (28%)</t>
  </si>
  <si>
    <t>9,33%       (57%)</t>
  </si>
  <si>
    <t>0,39%       (5%)</t>
  </si>
  <si>
    <t>3,62%       (30%)</t>
  </si>
  <si>
    <t>6,50%       (46%)</t>
  </si>
  <si>
    <t>14,28%       (19%)</t>
  </si>
  <si>
    <t>3,14%       (23%)</t>
  </si>
  <si>
    <t>4,54%       (35%)</t>
  </si>
  <si>
    <t>7,53%       (24%)</t>
  </si>
  <si>
    <t>70,41%       (18%)</t>
  </si>
  <si>
    <t>0,00%       (9%)</t>
  </si>
  <si>
    <t>1,92%       (2%)</t>
  </si>
  <si>
    <t>4,42%       (49%)</t>
  </si>
  <si>
    <t>15,47%       (40%)</t>
  </si>
  <si>
    <t>0,00%       (60%)</t>
  </si>
  <si>
    <t>0,00%       (0%)</t>
  </si>
  <si>
    <t>1,29%       (33%)</t>
  </si>
  <si>
    <t>64,99%       (7%)</t>
  </si>
  <si>
    <t>76,20%       (40%)</t>
  </si>
  <si>
    <t>102,65%       (27%)</t>
  </si>
  <si>
    <t>690,27%       (22%)</t>
  </si>
  <si>
    <t>29,33%       (5%)</t>
  </si>
  <si>
    <t>148,95%       (58%)</t>
  </si>
  <si>
    <t>261,23%       (19%)</t>
  </si>
  <si>
    <t>569,00%       (9%)</t>
  </si>
  <si>
    <t>9,62%       (5%)</t>
  </si>
  <si>
    <t>35,25%       (50%)</t>
  </si>
  <si>
    <t>45,91%       (26%)</t>
  </si>
  <si>
    <t>100,00%       (16%)</t>
  </si>
  <si>
    <t>-2,38%       (40%)</t>
  </si>
  <si>
    <t>0,00%       (2%)</t>
  </si>
  <si>
    <t>5,47%       (31%)</t>
  </si>
  <si>
    <t>114,72%       (19%)</t>
  </si>
  <si>
    <t>-14,46%       (20%)</t>
  </si>
  <si>
    <t>0,00%       (29%)</t>
  </si>
  <si>
    <t>1,88%       (3%)</t>
  </si>
  <si>
    <t>26,36%       (40%)</t>
  </si>
  <si>
    <t>-9,58%       (20%)</t>
  </si>
  <si>
    <t>0,00%       (7%)</t>
  </si>
  <si>
    <t>1,49%       (28%)</t>
  </si>
  <si>
    <t>11,29%       (38%)</t>
  </si>
  <si>
    <t>2,86%       (6%)</t>
  </si>
  <si>
    <t>8,34%       (29%)</t>
  </si>
  <si>
    <t>32,93%       (48%)</t>
  </si>
  <si>
    <t>55700,00%       (15%)</t>
  </si>
  <si>
    <t>2,10%       (5%)</t>
  </si>
  <si>
    <t>7,90%       (13%)</t>
  </si>
  <si>
    <t>27,99%       (32%)</t>
  </si>
  <si>
    <t>404,64%       (50%)</t>
  </si>
  <si>
    <t>33,57%       (24%)</t>
  </si>
  <si>
    <t>49,72%       (14%)</t>
  </si>
  <si>
    <t>60,34%       (22%)</t>
  </si>
  <si>
    <t>103,14%       (32%)</t>
  </si>
  <si>
    <t>63,68%       (9%)</t>
  </si>
  <si>
    <t>87,29%       (69%)</t>
  </si>
  <si>
    <t>196,65%       (18%)</t>
  </si>
  <si>
    <t>649,28%       (3%)</t>
  </si>
  <si>
    <t>-45,00%       (58%)</t>
  </si>
  <si>
    <t>-18,63%       (32%)</t>
  </si>
  <si>
    <t>0,74%       (4%)</t>
  </si>
  <si>
    <t>75,29%       (7%)</t>
  </si>
  <si>
    <t>-10,77%       (38%)</t>
  </si>
  <si>
    <t>-2,45%       (28%)</t>
  </si>
  <si>
    <t>4,78%       (14%)</t>
  </si>
  <si>
    <t>75,29%       (20%)</t>
  </si>
  <si>
    <t>-64,28%       (44%)</t>
  </si>
  <si>
    <t>-39,23%       (42%)</t>
  </si>
  <si>
    <t>-8,11%       (9%)</t>
  </si>
  <si>
    <t>75,29%       (5%)</t>
  </si>
  <si>
    <t>-29,33%       (28%)</t>
  </si>
  <si>
    <t>-8,12%       (21%)</t>
  </si>
  <si>
    <t>3,08%       (44%)</t>
  </si>
  <si>
    <t>11,15%       (46%)</t>
  </si>
  <si>
    <t>13,97%       (33%)</t>
  </si>
  <si>
    <t>16,00%       (7%)</t>
  </si>
  <si>
    <t>51,67%       (5%)</t>
  </si>
  <si>
    <t>79,49%       (8%)</t>
  </si>
  <si>
    <t>91,90%       (52%)</t>
  </si>
  <si>
    <t>99,53%       (28%)</t>
  </si>
  <si>
    <t>100,00%       (5%)</t>
  </si>
  <si>
    <t>7,54%       (47%)</t>
  </si>
  <si>
    <t>8,75%       (31%)</t>
  </si>
  <si>
    <t>12,13%       (12%)</t>
  </si>
  <si>
    <t>58,34%       (2%)</t>
  </si>
  <si>
    <t>28,24%       (46%)</t>
  </si>
  <si>
    <t>42,75%       (33%)</t>
  </si>
  <si>
    <t>49,71%       (7%)</t>
  </si>
  <si>
    <t>84,52%       (5%)</t>
  </si>
  <si>
    <t>-347,58%       (19%)</t>
  </si>
  <si>
    <t>-121,71%       (27%)</t>
  </si>
  <si>
    <t>19,63%       (25%)</t>
  </si>
  <si>
    <t>164,45%       (21%)</t>
  </si>
  <si>
    <t>-222,57%       (32%)</t>
  </si>
  <si>
    <t>-85,12%       (25%)</t>
  </si>
  <si>
    <t>-37,92%       (28%)</t>
  </si>
  <si>
    <t>67,55%       (8%)</t>
  </si>
  <si>
    <t>-61,19%       (35%)</t>
  </si>
  <si>
    <t>5,66%       (13%)</t>
  </si>
  <si>
    <t>58,04%       (23%)</t>
  </si>
  <si>
    <t>410,53%       (21%)</t>
  </si>
</sst>
</file>

<file path=xl/styles.xml><?xml version="1.0" encoding="utf-8"?>
<styleSheet xmlns="http://schemas.openxmlformats.org/spreadsheetml/2006/main">
  <numFmts count="4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&quot; Sk&quot;;\-#,##0&quot; Sk&quot;"/>
    <numFmt numFmtId="179" formatCode="#,##0&quot; Sk&quot;;[Red]\-#,##0&quot; Sk&quot;"/>
    <numFmt numFmtId="180" formatCode="#,##0.00&quot; Sk&quot;;\-#,##0.00&quot; Sk&quot;"/>
    <numFmt numFmtId="181" formatCode="#,##0.00&quot; Sk&quot;;[Red]\-#,##0.00&quot; Sk&quot;"/>
    <numFmt numFmtId="182" formatCode="_-* #,##0&quot; Sk&quot;_-;\-* #,##0&quot; Sk&quot;_-;_-* &quot;-&quot;&quot; Sk&quot;_-;_-@_-"/>
    <numFmt numFmtId="183" formatCode="_-* #,##0_ _S_k_-;\-* #,##0_ _S_k_-;_-* &quot;-&quot;_ _S_k_-;_-@_-"/>
    <numFmt numFmtId="184" formatCode="_-* #,##0.00&quot; Sk&quot;_-;\-* #,##0.00&quot; Sk&quot;_-;_-* &quot;-&quot;??&quot; Sk&quot;_-;_-@_-"/>
    <numFmt numFmtId="185" formatCode="_-* #,##0.00_ _S_k_-;\-* #,##0.00_ _S_k_-;_-* &quot;-&quot;??_ _S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"/>
    <numFmt numFmtId="190" formatCode="0.0000"/>
    <numFmt numFmtId="191" formatCode="###\ ###\ ###\ ##0"/>
    <numFmt numFmtId="192" formatCode="0.0%"/>
    <numFmt numFmtId="193" formatCode="0.000%"/>
    <numFmt numFmtId="194" formatCode="0.000"/>
    <numFmt numFmtId="195" formatCode="[$€-2]\ #,##0.00_);[Red]\([$€-2]\ #,##0.00\)"/>
    <numFmt numFmtId="196" formatCode="0.000000000"/>
    <numFmt numFmtId="197" formatCode="0.00000000"/>
    <numFmt numFmtId="198" formatCode="0.0000000"/>
    <numFmt numFmtId="199" formatCode="0.000000"/>
    <numFmt numFmtId="200" formatCode="0.0"/>
    <numFmt numFmtId="201" formatCode="#,##0.0"/>
  </numFmts>
  <fonts count="16">
    <font>
      <sz val="11"/>
      <name val="Arial"/>
      <family val="0"/>
    </font>
    <font>
      <sz val="7"/>
      <name val="Arial Narrow"/>
      <family val="2"/>
    </font>
    <font>
      <sz val="12"/>
      <name val="Times New Roman"/>
      <family val="1"/>
    </font>
    <font>
      <b/>
      <sz val="7"/>
      <name val="Arial Narrow"/>
      <family val="2"/>
    </font>
    <font>
      <b/>
      <sz val="12"/>
      <name val="Times New Roman"/>
      <family val="1"/>
    </font>
    <font>
      <sz val="10"/>
      <name val="Arial"/>
      <family val="0"/>
    </font>
    <font>
      <b/>
      <sz val="9"/>
      <name val="Arial Narrow"/>
      <family val="2"/>
    </font>
    <font>
      <sz val="7"/>
      <name val="Times New Roman"/>
      <family val="1"/>
    </font>
    <font>
      <sz val="9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sz val="6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3" fillId="2" borderId="1" xfId="21" applyFont="1" applyFill="1" applyBorder="1" applyAlignment="1">
      <alignment vertical="top" wrapText="1"/>
      <protection/>
    </xf>
    <xf numFmtId="0" fontId="6" fillId="2" borderId="0" xfId="21" applyFont="1" applyFill="1" applyAlignment="1">
      <alignment vertical="top" wrapText="1"/>
      <protection/>
    </xf>
    <xf numFmtId="0" fontId="5" fillId="0" borderId="0" xfId="21">
      <alignment/>
      <protection/>
    </xf>
    <xf numFmtId="0" fontId="3" fillId="2" borderId="2" xfId="21" applyFont="1" applyFill="1" applyBorder="1">
      <alignment/>
      <protection/>
    </xf>
    <xf numFmtId="0" fontId="3" fillId="2" borderId="1" xfId="0" applyFont="1" applyFill="1" applyBorder="1" applyAlignment="1">
      <alignment vertical="top" wrapText="1"/>
    </xf>
    <xf numFmtId="0" fontId="1" fillId="2" borderId="2" xfId="21" applyFont="1" applyFill="1" applyBorder="1" applyAlignment="1">
      <alignment horizontal="justify"/>
      <protection/>
    </xf>
    <xf numFmtId="0" fontId="2" fillId="2" borderId="0" xfId="21" applyFont="1" applyFill="1" applyAlignment="1">
      <alignment horizontal="justify" vertical="top" wrapText="1"/>
      <protection/>
    </xf>
    <xf numFmtId="0" fontId="9" fillId="2" borderId="2" xfId="0" applyFont="1" applyFill="1" applyBorder="1" applyAlignment="1">
      <alignment horizontal="justify"/>
    </xf>
    <xf numFmtId="0" fontId="6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justify" vertical="top" wrapText="1"/>
    </xf>
    <xf numFmtId="0" fontId="11" fillId="2" borderId="2" xfId="0" applyFont="1" applyFill="1" applyBorder="1" applyAlignment="1">
      <alignment horizontal="justify"/>
    </xf>
    <xf numFmtId="0" fontId="2" fillId="2" borderId="3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justify"/>
    </xf>
    <xf numFmtId="0" fontId="3" fillId="2" borderId="4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2" fillId="2" borderId="2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/>
    </xf>
    <xf numFmtId="0" fontId="5" fillId="0" borderId="0" xfId="21" applyFill="1">
      <alignment/>
      <protection/>
    </xf>
    <xf numFmtId="0" fontId="1" fillId="2" borderId="0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vertical="top"/>
    </xf>
    <xf numFmtId="0" fontId="1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vertical="top" wrapText="1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 wrapText="1"/>
    </xf>
    <xf numFmtId="0" fontId="3" fillId="2" borderId="3" xfId="0" applyFont="1" applyFill="1" applyBorder="1" applyAlignment="1">
      <alignment vertical="top"/>
    </xf>
    <xf numFmtId="0" fontId="0" fillId="2" borderId="3" xfId="0" applyFill="1" applyBorder="1" applyAlignment="1">
      <alignment/>
    </xf>
    <xf numFmtId="0" fontId="4" fillId="2" borderId="0" xfId="21" applyFont="1" applyFill="1">
      <alignment/>
      <protection/>
    </xf>
    <xf numFmtId="0" fontId="5" fillId="2" borderId="0" xfId="21" applyFill="1">
      <alignment/>
      <protection/>
    </xf>
    <xf numFmtId="0" fontId="1" fillId="2" borderId="5" xfId="21" applyFont="1" applyFill="1" applyBorder="1" applyAlignment="1">
      <alignment vertical="top" wrapText="1"/>
      <protection/>
    </xf>
    <xf numFmtId="0" fontId="1" fillId="2" borderId="6" xfId="21" applyFont="1" applyFill="1" applyBorder="1" applyAlignment="1">
      <alignment vertical="top" wrapText="1"/>
      <protection/>
    </xf>
    <xf numFmtId="0" fontId="7" fillId="2" borderId="0" xfId="21" applyFont="1" applyFill="1">
      <alignment/>
      <protection/>
    </xf>
    <xf numFmtId="0" fontId="2" fillId="2" borderId="0" xfId="21" applyFont="1" applyFill="1" applyAlignment="1">
      <alignment horizontal="justify"/>
      <protection/>
    </xf>
    <xf numFmtId="0" fontId="3" fillId="2" borderId="2" xfId="21" applyFont="1" applyFill="1" applyBorder="1" applyAlignment="1">
      <alignment vertical="top" wrapText="1"/>
      <protection/>
    </xf>
    <xf numFmtId="0" fontId="1" fillId="2" borderId="0" xfId="21" applyFont="1" applyFill="1">
      <alignment/>
      <protection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 horizontal="justify"/>
    </xf>
    <xf numFmtId="0" fontId="10" fillId="2" borderId="0" xfId="0" applyFont="1" applyFill="1" applyAlignment="1">
      <alignment horizontal="justify"/>
    </xf>
    <xf numFmtId="0" fontId="8" fillId="2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/>
    </xf>
    <xf numFmtId="0" fontId="8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horizontal="justify" vertical="top" wrapText="1"/>
    </xf>
    <xf numFmtId="0" fontId="1" fillId="2" borderId="6" xfId="0" applyFont="1" applyFill="1" applyBorder="1" applyAlignment="1">
      <alignment horizontal="justify" vertical="top" wrapText="1"/>
    </xf>
    <xf numFmtId="0" fontId="7" fillId="2" borderId="0" xfId="0" applyFont="1" applyFill="1" applyAlignment="1">
      <alignment/>
    </xf>
    <xf numFmtId="0" fontId="3" fillId="2" borderId="2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3" fillId="2" borderId="0" xfId="0" applyFont="1" applyFill="1" applyAlignment="1">
      <alignment horizontal="justify"/>
    </xf>
    <xf numFmtId="0" fontId="1" fillId="2" borderId="2" xfId="0" applyFont="1" applyFill="1" applyBorder="1" applyAlignment="1">
      <alignment horizontal="justify" wrapText="1"/>
    </xf>
    <xf numFmtId="0" fontId="2" fillId="2" borderId="0" xfId="0" applyFont="1" applyFill="1" applyAlignment="1">
      <alignment horizontal="justify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center" wrapText="1"/>
    </xf>
    <xf numFmtId="3" fontId="5" fillId="2" borderId="0" xfId="21" applyNumberFormat="1" applyFill="1">
      <alignment/>
      <protection/>
    </xf>
    <xf numFmtId="10" fontId="1" fillId="2" borderId="0" xfId="0" applyNumberFormat="1" applyFont="1" applyFill="1" applyBorder="1" applyAlignment="1">
      <alignment horizontal="right" vertical="top" indent="1"/>
    </xf>
    <xf numFmtId="3" fontId="1" fillId="2" borderId="0" xfId="0" applyNumberFormat="1" applyFont="1" applyFill="1" applyBorder="1" applyAlignment="1">
      <alignment horizontal="right" vertical="top" indent="1"/>
    </xf>
    <xf numFmtId="0" fontId="1" fillId="2" borderId="0" xfId="0" applyFont="1" applyFill="1" applyBorder="1" applyAlignment="1">
      <alignment horizontal="right" vertical="top" indent="1"/>
    </xf>
    <xf numFmtId="9" fontId="1" fillId="2" borderId="0" xfId="0" applyNumberFormat="1" applyFont="1" applyFill="1" applyBorder="1" applyAlignment="1">
      <alignment horizontal="right" vertical="top"/>
    </xf>
    <xf numFmtId="1" fontId="1" fillId="2" borderId="0" xfId="0" applyNumberFormat="1" applyFont="1" applyFill="1" applyBorder="1" applyAlignment="1">
      <alignment horizontal="right" vertical="top" wrapText="1" indent="1"/>
    </xf>
    <xf numFmtId="1" fontId="1" fillId="2" borderId="0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vertical="top" wrapText="1"/>
    </xf>
    <xf numFmtId="3" fontId="0" fillId="2" borderId="0" xfId="0" applyNumberFormat="1" applyFill="1" applyAlignment="1">
      <alignment/>
    </xf>
    <xf numFmtId="0" fontId="1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7" fillId="2" borderId="0" xfId="0" applyFont="1" applyFill="1" applyAlignment="1">
      <alignment vertical="top"/>
    </xf>
    <xf numFmtId="9" fontId="0" fillId="2" borderId="0" xfId="22" applyFill="1" applyAlignment="1">
      <alignment/>
    </xf>
    <xf numFmtId="0" fontId="1" fillId="0" borderId="2" xfId="0" applyFont="1" applyBorder="1" applyAlignment="1">
      <alignment vertical="top" wrapText="1"/>
    </xf>
    <xf numFmtId="9" fontId="1" fillId="2" borderId="2" xfId="0" applyNumberFormat="1" applyFont="1" applyFill="1" applyBorder="1" applyAlignment="1">
      <alignment horizontal="right" vertical="top" wrapText="1"/>
    </xf>
    <xf numFmtId="3" fontId="1" fillId="2" borderId="2" xfId="0" applyNumberFormat="1" applyFont="1" applyFill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9" fontId="1" fillId="2" borderId="5" xfId="0" applyNumberFormat="1" applyFont="1" applyFill="1" applyBorder="1" applyAlignment="1">
      <alignment horizontal="right" vertical="top" wrapText="1"/>
    </xf>
    <xf numFmtId="3" fontId="1" fillId="2" borderId="5" xfId="0" applyNumberFormat="1" applyFont="1" applyFill="1" applyBorder="1" applyAlignment="1">
      <alignment horizontal="right" vertical="top" wrapText="1"/>
    </xf>
    <xf numFmtId="0" fontId="1" fillId="0" borderId="6" xfId="0" applyFont="1" applyBorder="1" applyAlignment="1">
      <alignment vertical="top" wrapText="1"/>
    </xf>
    <xf numFmtId="9" fontId="1" fillId="2" borderId="6" xfId="0" applyNumberFormat="1" applyFont="1" applyFill="1" applyBorder="1" applyAlignment="1">
      <alignment horizontal="right" vertical="top" wrapText="1"/>
    </xf>
    <xf numFmtId="3" fontId="1" fillId="2" borderId="6" xfId="0" applyNumberFormat="1" applyFont="1" applyFill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9" fontId="1" fillId="0" borderId="2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9" fontId="1" fillId="0" borderId="5" xfId="0" applyNumberFormat="1" applyFont="1" applyBorder="1" applyAlignment="1">
      <alignment horizontal="right" vertical="top" wrapText="1"/>
    </xf>
    <xf numFmtId="0" fontId="1" fillId="2" borderId="5" xfId="0" applyFont="1" applyFill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9" fontId="1" fillId="0" borderId="6" xfId="0" applyNumberFormat="1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10" fontId="1" fillId="0" borderId="2" xfId="0" applyNumberFormat="1" applyFont="1" applyBorder="1" applyAlignment="1">
      <alignment horizontal="right" vertical="top" wrapText="1"/>
    </xf>
    <xf numFmtId="10" fontId="1" fillId="2" borderId="2" xfId="0" applyNumberFormat="1" applyFont="1" applyFill="1" applyBorder="1" applyAlignment="1">
      <alignment horizontal="right" vertical="top" wrapText="1"/>
    </xf>
    <xf numFmtId="10" fontId="1" fillId="2" borderId="5" xfId="0" applyNumberFormat="1" applyFont="1" applyFill="1" applyBorder="1" applyAlignment="1">
      <alignment horizontal="right" vertical="top" wrapText="1"/>
    </xf>
    <xf numFmtId="10" fontId="1" fillId="2" borderId="6" xfId="0" applyNumberFormat="1" applyFont="1" applyFill="1" applyBorder="1" applyAlignment="1">
      <alignment horizontal="right" vertical="top" wrapText="1"/>
    </xf>
    <xf numFmtId="0" fontId="1" fillId="0" borderId="9" xfId="0" applyFont="1" applyBorder="1" applyAlignment="1">
      <alignment vertical="top" wrapText="1"/>
    </xf>
    <xf numFmtId="9" fontId="1" fillId="2" borderId="9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9" fontId="1" fillId="2" borderId="10" xfId="0" applyNumberFormat="1" applyFont="1" applyFill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9" fontId="1" fillId="2" borderId="12" xfId="0" applyNumberFormat="1" applyFont="1" applyFill="1" applyBorder="1" applyAlignment="1">
      <alignment horizontal="right"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5" xfId="0" applyFont="1" applyBorder="1" applyAlignment="1">
      <alignment wrapText="1"/>
    </xf>
    <xf numFmtId="3" fontId="1" fillId="2" borderId="5" xfId="0" applyNumberFormat="1" applyFont="1" applyFill="1" applyBorder="1" applyAlignment="1">
      <alignment horizontal="right" wrapText="1"/>
    </xf>
    <xf numFmtId="10" fontId="1" fillId="0" borderId="5" xfId="0" applyNumberFormat="1" applyFont="1" applyBorder="1" applyAlignment="1">
      <alignment horizontal="right" wrapText="1"/>
    </xf>
    <xf numFmtId="0" fontId="3" fillId="0" borderId="8" xfId="0" applyFont="1" applyBorder="1" applyAlignment="1">
      <alignment wrapText="1"/>
    </xf>
    <xf numFmtId="3" fontId="1" fillId="2" borderId="8" xfId="0" applyNumberFormat="1" applyFont="1" applyFill="1" applyBorder="1" applyAlignment="1">
      <alignment horizontal="right" wrapText="1"/>
    </xf>
    <xf numFmtId="3" fontId="1" fillId="0" borderId="8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0" fontId="1" fillId="2" borderId="10" xfId="0" applyFont="1" applyFill="1" applyBorder="1" applyAlignment="1">
      <alignment horizontal="right" wrapText="1"/>
    </xf>
    <xf numFmtId="0" fontId="1" fillId="0" borderId="3" xfId="0" applyFont="1" applyBorder="1" applyAlignment="1">
      <alignment wrapText="1"/>
    </xf>
    <xf numFmtId="3" fontId="1" fillId="2" borderId="3" xfId="0" applyNumberFormat="1" applyFont="1" applyFill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9" fontId="1" fillId="0" borderId="2" xfId="0" applyNumberFormat="1" applyFont="1" applyBorder="1" applyAlignment="1">
      <alignment horizontal="right" wrapText="1"/>
    </xf>
    <xf numFmtId="9" fontId="1" fillId="2" borderId="2" xfId="0" applyNumberFormat="1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9" fontId="1" fillId="0" borderId="5" xfId="0" applyNumberFormat="1" applyFont="1" applyBorder="1" applyAlignment="1">
      <alignment horizontal="right" wrapText="1"/>
    </xf>
    <xf numFmtId="9" fontId="1" fillId="2" borderId="5" xfId="0" applyNumberFormat="1" applyFont="1" applyFill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3" fontId="1" fillId="0" borderId="5" xfId="0" applyNumberFormat="1" applyFont="1" applyBorder="1" applyAlignment="1">
      <alignment horizontal="right" wrapText="1"/>
    </xf>
    <xf numFmtId="0" fontId="3" fillId="0" borderId="2" xfId="0" applyFont="1" applyBorder="1" applyAlignment="1">
      <alignment vertical="top" wrapText="1"/>
    </xf>
    <xf numFmtId="3" fontId="1" fillId="2" borderId="2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10" fontId="1" fillId="2" borderId="5" xfId="0" applyNumberFormat="1" applyFont="1" applyFill="1" applyBorder="1" applyAlignment="1">
      <alignment horizontal="right"/>
    </xf>
    <xf numFmtId="0" fontId="3" fillId="0" borderId="8" xfId="0" applyFont="1" applyBorder="1" applyAlignment="1">
      <alignment vertical="top" wrapText="1"/>
    </xf>
    <xf numFmtId="0" fontId="7" fillId="0" borderId="0" xfId="0" applyFont="1" applyAlignment="1">
      <alignment/>
    </xf>
    <xf numFmtId="3" fontId="1" fillId="0" borderId="9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wrapText="1"/>
    </xf>
    <xf numFmtId="10" fontId="1" fillId="0" borderId="6" xfId="0" applyNumberFormat="1" applyFont="1" applyBorder="1" applyAlignment="1">
      <alignment horizontal="right" wrapText="1"/>
    </xf>
    <xf numFmtId="3" fontId="1" fillId="0" borderId="2" xfId="0" applyNumberFormat="1" applyFont="1" applyBorder="1" applyAlignment="1">
      <alignment horizontal="right" wrapText="1"/>
    </xf>
    <xf numFmtId="3" fontId="1" fillId="2" borderId="9" xfId="0" applyNumberFormat="1" applyFont="1" applyFill="1" applyBorder="1" applyAlignment="1">
      <alignment horizontal="right" wrapText="1"/>
    </xf>
    <xf numFmtId="9" fontId="1" fillId="0" borderId="6" xfId="0" applyNumberFormat="1" applyFont="1" applyBorder="1" applyAlignment="1">
      <alignment horizontal="right" wrapText="1"/>
    </xf>
    <xf numFmtId="9" fontId="1" fillId="2" borderId="6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3" fontId="1" fillId="0" borderId="6" xfId="0" applyNumberFormat="1" applyFont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right" vertical="top" wrapText="1"/>
    </xf>
    <xf numFmtId="0" fontId="9" fillId="2" borderId="5" xfId="0" applyFont="1" applyFill="1" applyBorder="1" applyAlignment="1">
      <alignment horizontal="right" wrapText="1"/>
    </xf>
    <xf numFmtId="0" fontId="9" fillId="2" borderId="6" xfId="0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right" vertical="top" wrapText="1"/>
    </xf>
    <xf numFmtId="3" fontId="1" fillId="2" borderId="9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justify"/>
    </xf>
    <xf numFmtId="0" fontId="2" fillId="2" borderId="0" xfId="0" applyFont="1" applyFill="1" applyBorder="1" applyAlignment="1">
      <alignment horizontal="justify" vertical="top" wrapText="1"/>
    </xf>
    <xf numFmtId="9" fontId="1" fillId="2" borderId="0" xfId="0" applyNumberFormat="1" applyFont="1" applyFill="1" applyBorder="1" applyAlignment="1">
      <alignment horizontal="right" wrapText="1"/>
    </xf>
    <xf numFmtId="9" fontId="1" fillId="2" borderId="0" xfId="0" applyNumberFormat="1" applyFont="1" applyFill="1" applyBorder="1" applyAlignment="1">
      <alignment horizontal="right" vertical="top" wrapText="1"/>
    </xf>
    <xf numFmtId="9" fontId="1" fillId="2" borderId="0" xfId="0" applyNumberFormat="1" applyFont="1" applyFill="1" applyBorder="1" applyAlignment="1">
      <alignment horizontal="right" wrapText="1"/>
    </xf>
    <xf numFmtId="1" fontId="1" fillId="0" borderId="13" xfId="0" applyNumberFormat="1" applyFont="1" applyFill="1" applyBorder="1" applyAlignment="1">
      <alignment horizontal="right" vertical="top" wrapText="1"/>
    </xf>
    <xf numFmtId="3" fontId="1" fillId="3" borderId="14" xfId="0" applyNumberFormat="1" applyFont="1" applyFill="1" applyBorder="1" applyAlignment="1">
      <alignment horizontal="right" wrapText="1"/>
    </xf>
    <xf numFmtId="3" fontId="1" fillId="0" borderId="15" xfId="0" applyNumberFormat="1" applyFont="1" applyFill="1" applyBorder="1" applyAlignment="1">
      <alignment horizontal="right" vertical="top" wrapText="1"/>
    </xf>
    <xf numFmtId="3" fontId="1" fillId="3" borderId="14" xfId="0" applyNumberFormat="1" applyFont="1" applyFill="1" applyBorder="1" applyAlignment="1">
      <alignment horizontal="right" vertical="top" wrapText="1"/>
    </xf>
    <xf numFmtId="3" fontId="1" fillId="3" borderId="14" xfId="0" applyNumberFormat="1" applyFont="1" applyFill="1" applyBorder="1" applyAlignment="1">
      <alignment horizontal="right" wrapText="1"/>
    </xf>
    <xf numFmtId="3" fontId="1" fillId="3" borderId="15" xfId="0" applyNumberFormat="1" applyFont="1" applyFill="1" applyBorder="1" applyAlignment="1">
      <alignment horizontal="right" vertical="top" wrapText="1"/>
    </xf>
    <xf numFmtId="1" fontId="1" fillId="3" borderId="15" xfId="0" applyNumberFormat="1" applyFont="1" applyFill="1" applyBorder="1" applyAlignment="1">
      <alignment horizontal="right" vertical="top" wrapText="1"/>
    </xf>
    <xf numFmtId="3" fontId="1" fillId="2" borderId="0" xfId="0" applyNumberFormat="1" applyFont="1" applyFill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0" fontId="1" fillId="0" borderId="5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1" fillId="2" borderId="8" xfId="0" applyFont="1" applyFill="1" applyBorder="1" applyAlignment="1">
      <alignment horizontal="right" vertical="top" wrapText="1"/>
    </xf>
    <xf numFmtId="3" fontId="1" fillId="2" borderId="0" xfId="0" applyNumberFormat="1" applyFont="1" applyFill="1" applyBorder="1" applyAlignment="1">
      <alignment horizontal="right" vertical="top" wrapText="1"/>
    </xf>
    <xf numFmtId="0" fontId="1" fillId="2" borderId="0" xfId="21" applyFont="1" applyFill="1" applyBorder="1" applyAlignment="1">
      <alignment horizontal="justify"/>
      <protection/>
    </xf>
    <xf numFmtId="0" fontId="3" fillId="2" borderId="0" xfId="21" applyFont="1" applyFill="1" applyBorder="1" applyAlignment="1">
      <alignment vertical="top" wrapText="1"/>
      <protection/>
    </xf>
    <xf numFmtId="0" fontId="2" fillId="2" borderId="0" xfId="21" applyFont="1" applyFill="1" applyBorder="1" applyAlignment="1">
      <alignment horizontal="justify" vertical="top" wrapText="1"/>
      <protection/>
    </xf>
    <xf numFmtId="9" fontId="1" fillId="2" borderId="0" xfId="21" applyNumberFormat="1" applyFont="1" applyFill="1" applyBorder="1" applyAlignment="1">
      <alignment horizontal="right" vertical="top"/>
      <protection/>
    </xf>
    <xf numFmtId="3" fontId="1" fillId="2" borderId="10" xfId="0" applyNumberFormat="1" applyFont="1" applyFill="1" applyBorder="1" applyAlignment="1">
      <alignment horizontal="right" vertical="top" wrapText="1"/>
    </xf>
    <xf numFmtId="3" fontId="1" fillId="2" borderId="12" xfId="0" applyNumberFormat="1" applyFont="1" applyFill="1" applyBorder="1" applyAlignment="1">
      <alignment horizontal="right" vertical="top" wrapText="1"/>
    </xf>
    <xf numFmtId="10" fontId="1" fillId="2" borderId="6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 wrapText="1"/>
    </xf>
    <xf numFmtId="10" fontId="1" fillId="2" borderId="6" xfId="22" applyNumberFormat="1" applyFont="1" applyFill="1" applyBorder="1" applyAlignment="1">
      <alignment horizontal="right" vertical="center" wrapText="1"/>
    </xf>
    <xf numFmtId="10" fontId="1" fillId="0" borderId="6" xfId="22" applyNumberFormat="1" applyFont="1" applyBorder="1" applyAlignment="1">
      <alignment horizontal="right" vertical="center" wrapText="1"/>
    </xf>
    <xf numFmtId="9" fontId="1" fillId="0" borderId="2" xfId="22" applyFont="1" applyBorder="1" applyAlignment="1">
      <alignment horizontal="right" wrapText="1"/>
    </xf>
    <xf numFmtId="9" fontId="1" fillId="2" borderId="2" xfId="22" applyFont="1" applyFill="1" applyBorder="1" applyAlignment="1">
      <alignment horizontal="right" wrapText="1"/>
    </xf>
    <xf numFmtId="9" fontId="1" fillId="0" borderId="5" xfId="22" applyFont="1" applyBorder="1" applyAlignment="1">
      <alignment horizontal="right" wrapText="1"/>
    </xf>
    <xf numFmtId="9" fontId="1" fillId="2" borderId="5" xfId="22" applyFont="1" applyFill="1" applyBorder="1" applyAlignment="1">
      <alignment horizontal="right" wrapText="1"/>
    </xf>
    <xf numFmtId="9" fontId="1" fillId="0" borderId="6" xfId="22" applyFont="1" applyBorder="1" applyAlignment="1">
      <alignment horizontal="right" wrapText="1"/>
    </xf>
    <xf numFmtId="9" fontId="1" fillId="2" borderId="6" xfId="22" applyFont="1" applyFill="1" applyBorder="1" applyAlignment="1">
      <alignment horizontal="right" wrapText="1"/>
    </xf>
    <xf numFmtId="9" fontId="1" fillId="0" borderId="0" xfId="22" applyFont="1" applyBorder="1" applyAlignment="1">
      <alignment horizontal="right" wrapText="1"/>
    </xf>
    <xf numFmtId="9" fontId="1" fillId="2" borderId="0" xfId="22" applyFont="1" applyFill="1" applyBorder="1" applyAlignment="1">
      <alignment horizontal="right" wrapText="1"/>
    </xf>
    <xf numFmtId="9" fontId="1" fillId="0" borderId="9" xfId="22" applyFont="1" applyBorder="1" applyAlignment="1">
      <alignment horizontal="right" wrapText="1"/>
    </xf>
    <xf numFmtId="9" fontId="1" fillId="2" borderId="9" xfId="22" applyFont="1" applyFill="1" applyBorder="1" applyAlignment="1">
      <alignment horizontal="right" wrapText="1"/>
    </xf>
    <xf numFmtId="9" fontId="1" fillId="0" borderId="3" xfId="22" applyFont="1" applyBorder="1" applyAlignment="1">
      <alignment horizontal="right" wrapText="1"/>
    </xf>
    <xf numFmtId="9" fontId="1" fillId="2" borderId="3" xfId="22" applyFont="1" applyFill="1" applyBorder="1" applyAlignment="1">
      <alignment horizontal="right" wrapText="1"/>
    </xf>
    <xf numFmtId="9" fontId="1" fillId="2" borderId="0" xfId="22" applyFont="1" applyFill="1" applyAlignment="1">
      <alignment horizontal="right" wrapText="1"/>
    </xf>
    <xf numFmtId="9" fontId="1" fillId="0" borderId="0" xfId="22" applyFont="1" applyAlignment="1">
      <alignment horizontal="right" wrapText="1"/>
    </xf>
    <xf numFmtId="10" fontId="1" fillId="0" borderId="2" xfId="22" applyNumberFormat="1" applyFont="1" applyBorder="1" applyAlignment="1">
      <alignment horizontal="right" vertical="center" wrapText="1"/>
    </xf>
    <xf numFmtId="10" fontId="1" fillId="0" borderId="2" xfId="22" applyNumberFormat="1" applyFont="1" applyBorder="1" applyAlignment="1">
      <alignment horizontal="right" vertical="top" wrapText="1"/>
    </xf>
    <xf numFmtId="10" fontId="1" fillId="0" borderId="5" xfId="22" applyNumberFormat="1" applyFont="1" applyBorder="1" applyAlignment="1">
      <alignment horizontal="right" vertical="top" wrapText="1"/>
    </xf>
    <xf numFmtId="10" fontId="1" fillId="0" borderId="6" xfId="22" applyNumberFormat="1" applyFont="1" applyBorder="1" applyAlignment="1">
      <alignment horizontal="right" vertical="top" wrapText="1"/>
    </xf>
    <xf numFmtId="10" fontId="1" fillId="2" borderId="5" xfId="22" applyNumberFormat="1" applyFont="1" applyFill="1" applyBorder="1" applyAlignment="1">
      <alignment horizontal="right" vertical="center" wrapText="1"/>
    </xf>
    <xf numFmtId="10" fontId="1" fillId="0" borderId="5" xfId="22" applyNumberFormat="1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wrapText="1"/>
    </xf>
    <xf numFmtId="10" fontId="1" fillId="2" borderId="2" xfId="22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top" wrapText="1"/>
    </xf>
    <xf numFmtId="10" fontId="1" fillId="2" borderId="0" xfId="22" applyNumberFormat="1" applyFont="1" applyFill="1" applyBorder="1" applyAlignment="1">
      <alignment horizontal="right" vertical="center" wrapText="1"/>
    </xf>
    <xf numFmtId="10" fontId="1" fillId="0" borderId="0" xfId="22" applyNumberFormat="1" applyFont="1" applyBorder="1" applyAlignment="1">
      <alignment horizontal="right" vertical="center" wrapText="1"/>
    </xf>
    <xf numFmtId="10" fontId="1" fillId="0" borderId="0" xfId="22" applyNumberFormat="1" applyFont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10" fontId="1" fillId="2" borderId="8" xfId="0" applyNumberFormat="1" applyFont="1" applyFill="1" applyBorder="1" applyAlignment="1">
      <alignment horizontal="right"/>
    </xf>
    <xf numFmtId="1" fontId="1" fillId="0" borderId="2" xfId="0" applyNumberFormat="1" applyFont="1" applyBorder="1" applyAlignment="1">
      <alignment horizontal="right" wrapText="1"/>
    </xf>
    <xf numFmtId="1" fontId="1" fillId="0" borderId="5" xfId="0" applyNumberFormat="1" applyFont="1" applyBorder="1" applyAlignment="1">
      <alignment horizontal="right" wrapText="1"/>
    </xf>
    <xf numFmtId="1" fontId="1" fillId="0" borderId="6" xfId="0" applyNumberFormat="1" applyFont="1" applyBorder="1" applyAlignment="1">
      <alignment horizontal="right" wrapText="1"/>
    </xf>
    <xf numFmtId="1" fontId="1" fillId="2" borderId="0" xfId="0" applyNumberFormat="1" applyFont="1" applyFill="1" applyAlignment="1">
      <alignment/>
    </xf>
    <xf numFmtId="0" fontId="6" fillId="2" borderId="3" xfId="0" applyFont="1" applyFill="1" applyBorder="1" applyAlignment="1">
      <alignment vertical="top" wrapText="1"/>
    </xf>
    <xf numFmtId="1" fontId="1" fillId="2" borderId="10" xfId="0" applyNumberFormat="1" applyFont="1" applyFill="1" applyBorder="1" applyAlignment="1">
      <alignment horizontal="right" wrapText="1"/>
    </xf>
    <xf numFmtId="1" fontId="1" fillId="2" borderId="5" xfId="0" applyNumberFormat="1" applyFont="1" applyFill="1" applyBorder="1" applyAlignment="1">
      <alignment horizontal="right" vertical="top" wrapText="1"/>
    </xf>
    <xf numFmtId="10" fontId="1" fillId="2" borderId="0" xfId="22" applyNumberFormat="1" applyFont="1" applyFill="1" applyAlignment="1">
      <alignment horizontal="right" vertical="center" wrapText="1"/>
    </xf>
    <xf numFmtId="10" fontId="1" fillId="0" borderId="0" xfId="22" applyNumberFormat="1" applyFont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192" fontId="1" fillId="2" borderId="10" xfId="0" applyNumberFormat="1" applyFont="1" applyFill="1" applyBorder="1" applyAlignment="1">
      <alignment horizontal="right" wrapText="1"/>
    </xf>
    <xf numFmtId="192" fontId="1" fillId="0" borderId="3" xfId="0" applyNumberFormat="1" applyFont="1" applyBorder="1" applyAlignment="1">
      <alignment horizontal="right" wrapText="1"/>
    </xf>
    <xf numFmtId="192" fontId="1" fillId="0" borderId="8" xfId="0" applyNumberFormat="1" applyFont="1" applyBorder="1" applyAlignment="1">
      <alignment horizontal="right" wrapText="1"/>
    </xf>
    <xf numFmtId="192" fontId="1" fillId="2" borderId="8" xfId="0" applyNumberFormat="1" applyFont="1" applyFill="1" applyBorder="1" applyAlignment="1">
      <alignment horizontal="right" wrapText="1"/>
    </xf>
    <xf numFmtId="192" fontId="1" fillId="0" borderId="10" xfId="0" applyNumberFormat="1" applyFont="1" applyBorder="1" applyAlignment="1">
      <alignment horizontal="right" wrapText="1"/>
    </xf>
    <xf numFmtId="192" fontId="1" fillId="2" borderId="3" xfId="0" applyNumberFormat="1" applyFont="1" applyFill="1" applyBorder="1" applyAlignment="1">
      <alignment horizontal="right" wrapText="1"/>
    </xf>
    <xf numFmtId="192" fontId="1" fillId="0" borderId="2" xfId="0" applyNumberFormat="1" applyFont="1" applyBorder="1" applyAlignment="1">
      <alignment horizontal="right" vertical="top" wrapText="1"/>
    </xf>
    <xf numFmtId="192" fontId="1" fillId="2" borderId="2" xfId="0" applyNumberFormat="1" applyFont="1" applyFill="1" applyBorder="1" applyAlignment="1">
      <alignment horizontal="right" vertical="top" wrapText="1"/>
    </xf>
    <xf numFmtId="192" fontId="1" fillId="0" borderId="5" xfId="0" applyNumberFormat="1" applyFont="1" applyBorder="1" applyAlignment="1">
      <alignment horizontal="right" vertical="top" wrapText="1"/>
    </xf>
    <xf numFmtId="192" fontId="1" fillId="2" borderId="5" xfId="0" applyNumberFormat="1" applyFont="1" applyFill="1" applyBorder="1" applyAlignment="1">
      <alignment horizontal="right" vertical="top" wrapText="1"/>
    </xf>
    <xf numFmtId="192" fontId="1" fillId="0" borderId="6" xfId="0" applyNumberFormat="1" applyFont="1" applyBorder="1" applyAlignment="1">
      <alignment horizontal="right" vertical="top" wrapText="1"/>
    </xf>
    <xf numFmtId="192" fontId="1" fillId="2" borderId="6" xfId="0" applyNumberFormat="1" applyFont="1" applyFill="1" applyBorder="1" applyAlignment="1">
      <alignment horizontal="right" vertical="top" wrapText="1"/>
    </xf>
    <xf numFmtId="0" fontId="5" fillId="0" borderId="0" xfId="21" applyBorder="1">
      <alignment/>
      <protection/>
    </xf>
    <xf numFmtId="3" fontId="1" fillId="3" borderId="16" xfId="0" applyNumberFormat="1" applyFont="1" applyFill="1" applyBorder="1" applyAlignment="1">
      <alignment horizontal="right" wrapText="1"/>
    </xf>
    <xf numFmtId="10" fontId="1" fillId="2" borderId="5" xfId="22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/>
    </xf>
    <xf numFmtId="0" fontId="11" fillId="2" borderId="0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2" fillId="2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7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2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7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7" fillId="2" borderId="0" xfId="0" applyFont="1" applyFill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1Q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34"/>
  <sheetViews>
    <sheetView tabSelected="1" view="pageBreakPreview" zoomScaleSheetLayoutView="100" workbookViewId="0" topLeftCell="A84">
      <selection activeCell="B104" sqref="B104"/>
    </sheetView>
  </sheetViews>
  <sheetFormatPr defaultColWidth="9.00390625" defaultRowHeight="12" customHeight="1"/>
  <cols>
    <col min="1" max="1" width="26.625" style="55" customWidth="1"/>
    <col min="2" max="2" width="8.125" style="20" customWidth="1"/>
    <col min="3" max="3" width="8.00390625" style="20" customWidth="1"/>
    <col min="4" max="5" width="7.625" style="20" customWidth="1"/>
    <col min="6" max="7" width="6.625" style="20" customWidth="1"/>
    <col min="8" max="9" width="6.75390625" style="20" customWidth="1"/>
    <col min="10" max="10" width="5.375" style="20" customWidth="1"/>
    <col min="11" max="16384" width="9.00390625" style="20" customWidth="1"/>
  </cols>
  <sheetData>
    <row r="1" spans="1:8" ht="16.5" thickBot="1">
      <c r="A1" s="37" t="s">
        <v>244</v>
      </c>
      <c r="B1" s="19"/>
      <c r="C1" s="19"/>
      <c r="D1" s="19"/>
      <c r="E1" s="19"/>
      <c r="F1" s="19"/>
      <c r="G1" s="19"/>
      <c r="H1" s="19"/>
    </row>
    <row r="2" spans="1:8" ht="9" customHeight="1">
      <c r="A2" s="38"/>
      <c r="B2" s="22"/>
      <c r="C2" s="22"/>
      <c r="D2" s="22"/>
      <c r="E2" s="22"/>
      <c r="F2" s="22"/>
      <c r="G2" s="22"/>
      <c r="H2" s="22"/>
    </row>
    <row r="3" spans="1:8" ht="31.5" customHeight="1">
      <c r="A3" s="76"/>
      <c r="B3" s="14" t="s">
        <v>262</v>
      </c>
      <c r="C3" s="14" t="s">
        <v>0</v>
      </c>
      <c r="D3" s="14" t="s">
        <v>40</v>
      </c>
      <c r="E3" s="14" t="s">
        <v>1</v>
      </c>
      <c r="F3" s="14" t="s">
        <v>2</v>
      </c>
      <c r="G3" s="14" t="s">
        <v>3</v>
      </c>
      <c r="H3" s="5" t="s">
        <v>4</v>
      </c>
    </row>
    <row r="4" spans="1:8" ht="9" customHeight="1" thickBot="1">
      <c r="A4" s="39"/>
      <c r="B4" s="23"/>
      <c r="C4" s="23"/>
      <c r="D4" s="23"/>
      <c r="E4" s="23"/>
      <c r="F4" s="23"/>
      <c r="G4" s="23"/>
      <c r="H4" s="23"/>
    </row>
    <row r="5" spans="1:10" ht="12" customHeight="1" thickBot="1">
      <c r="A5" s="40" t="s">
        <v>5</v>
      </c>
      <c r="B5" s="122">
        <v>56148033</v>
      </c>
      <c r="C5" s="192">
        <v>0.029926426808219622</v>
      </c>
      <c r="D5" s="193">
        <v>-0.07447122442879228</v>
      </c>
      <c r="E5" s="192">
        <v>1</v>
      </c>
      <c r="F5" s="193">
        <v>0.5581541565311825</v>
      </c>
      <c r="G5" s="192">
        <v>0.7251934364290197</v>
      </c>
      <c r="H5" s="139">
        <v>1274.1168869038602</v>
      </c>
      <c r="J5" s="226"/>
    </row>
    <row r="6" spans="1:8" ht="12" customHeight="1" thickBot="1">
      <c r="A6" s="41" t="s">
        <v>6</v>
      </c>
      <c r="B6" s="125">
        <v>32084614</v>
      </c>
      <c r="C6" s="194">
        <v>0.016374608714320203</v>
      </c>
      <c r="D6" s="195">
        <v>0.029312182975546053</v>
      </c>
      <c r="E6" s="194">
        <v>0.5714289937814918</v>
      </c>
      <c r="F6" s="195">
        <v>0.5389255423175732</v>
      </c>
      <c r="G6" s="194">
        <v>0.7056921738251237</v>
      </c>
      <c r="H6" s="119">
        <v>1205.0364976632266</v>
      </c>
    </row>
    <row r="7" spans="1:8" ht="12" customHeight="1" thickBot="1">
      <c r="A7" s="41" t="s">
        <v>7</v>
      </c>
      <c r="B7" s="125">
        <v>13746445</v>
      </c>
      <c r="C7" s="194">
        <v>0.0008981231147398473</v>
      </c>
      <c r="D7" s="195">
        <v>0.13102889212650592</v>
      </c>
      <c r="E7" s="194">
        <v>0.24482505023818021</v>
      </c>
      <c r="F7" s="195">
        <v>0.6445449714453446</v>
      </c>
      <c r="G7" s="194">
        <v>0.8482503658218543</v>
      </c>
      <c r="H7" s="119">
        <v>1678.0422027542081</v>
      </c>
    </row>
    <row r="8" spans="1:8" ht="12" customHeight="1" thickBot="1">
      <c r="A8" s="41" t="s">
        <v>8</v>
      </c>
      <c r="B8" s="125">
        <v>12868937</v>
      </c>
      <c r="C8" s="194">
        <v>0.0008912935077699113</v>
      </c>
      <c r="D8" s="195">
        <v>0.13616370451823734</v>
      </c>
      <c r="E8" s="194">
        <v>0.229196577554195</v>
      </c>
      <c r="F8" s="195">
        <v>0.6498801726980247</v>
      </c>
      <c r="G8" s="194">
        <v>0.8560854715506028</v>
      </c>
      <c r="H8" s="119">
        <v>1703.9581823785172</v>
      </c>
    </row>
    <row r="9" spans="1:8" ht="12" customHeight="1" thickBot="1">
      <c r="A9" s="41" t="s">
        <v>9</v>
      </c>
      <c r="B9" s="125">
        <v>14879340</v>
      </c>
      <c r="C9" s="194">
        <v>0.014621078623110972</v>
      </c>
      <c r="D9" s="195">
        <v>-0.0030578641406376894</v>
      </c>
      <c r="E9" s="194">
        <v>0.26500198145854903</v>
      </c>
      <c r="F9" s="195">
        <v>0.4766255089271433</v>
      </c>
      <c r="G9" s="194">
        <v>0.7021592355574912</v>
      </c>
      <c r="H9" s="119">
        <v>1131.5202381901097</v>
      </c>
    </row>
    <row r="10" spans="1:8" ht="12" customHeight="1" thickBot="1">
      <c r="A10" s="41" t="s">
        <v>10</v>
      </c>
      <c r="B10" s="125">
        <v>1472996</v>
      </c>
      <c r="C10" s="194">
        <v>0.00742636096771478</v>
      </c>
      <c r="D10" s="195">
        <v>-0.2635091263058382</v>
      </c>
      <c r="E10" s="194">
        <v>0.026234151426106057</v>
      </c>
      <c r="F10" s="195">
        <v>0.5041093119058029</v>
      </c>
      <c r="G10" s="194">
        <v>0.7008471170322255</v>
      </c>
      <c r="H10" s="119">
        <v>1183.2132011903013</v>
      </c>
    </row>
    <row r="11" spans="1:8" ht="12" customHeight="1" thickBot="1">
      <c r="A11" s="41" t="s">
        <v>11</v>
      </c>
      <c r="B11" s="125">
        <v>812772</v>
      </c>
      <c r="C11" s="194">
        <v>0.0014518216670849882</v>
      </c>
      <c r="D11" s="195">
        <v>0.14895245150768543</v>
      </c>
      <c r="E11" s="194">
        <v>0.014475520451446625</v>
      </c>
      <c r="F11" s="195">
        <v>0.882595611069279</v>
      </c>
      <c r="G11" s="194">
        <v>0.9597451683867062</v>
      </c>
      <c r="H11" s="119">
        <v>6055.112367825023</v>
      </c>
    </row>
    <row r="12" spans="1:8" ht="12" customHeight="1" thickBot="1">
      <c r="A12" s="41" t="s">
        <v>12</v>
      </c>
      <c r="B12" s="125">
        <v>1173061</v>
      </c>
      <c r="C12" s="194">
        <v>0.24155265582949223</v>
      </c>
      <c r="D12" s="195">
        <v>-0.1527776787556836</v>
      </c>
      <c r="E12" s="194">
        <v>0.02089229020720993</v>
      </c>
      <c r="F12" s="195">
        <v>0.5255856259819396</v>
      </c>
      <c r="G12" s="194">
        <v>0.776749887687</v>
      </c>
      <c r="H12" s="119">
        <v>1347.0251024023878</v>
      </c>
    </row>
    <row r="13" spans="1:8" ht="12" customHeight="1" thickBot="1">
      <c r="A13" s="41" t="s">
        <v>234</v>
      </c>
      <c r="B13" s="125">
        <v>8584961</v>
      </c>
      <c r="C13" s="194">
        <v>0.10485603836755927</v>
      </c>
      <c r="D13" s="195">
        <v>-0.5034261449842743</v>
      </c>
      <c r="E13" s="194">
        <v>0.15289869548947513</v>
      </c>
      <c r="F13" s="195">
        <v>0.4996518912549515</v>
      </c>
      <c r="G13" s="194">
        <v>0.6403344173607778</v>
      </c>
      <c r="H13" s="119">
        <v>1210.2315341528897</v>
      </c>
    </row>
    <row r="14" spans="1:8" ht="23.25" customHeight="1" thickBot="1">
      <c r="A14" s="41" t="s">
        <v>146</v>
      </c>
      <c r="B14" s="125">
        <v>508176</v>
      </c>
      <c r="C14" s="195">
        <v>0</v>
      </c>
      <c r="D14" s="195">
        <v>-0.963084348317361</v>
      </c>
      <c r="E14" s="195">
        <v>0.009050646529327216</v>
      </c>
      <c r="F14" s="195">
        <v>0.631361969081578</v>
      </c>
      <c r="G14" s="195">
        <v>0.7660633323887787</v>
      </c>
      <c r="H14" s="119">
        <v>1555.8375620655236</v>
      </c>
    </row>
    <row r="15" spans="1:8" ht="12" customHeight="1" thickBot="1">
      <c r="A15" s="41" t="s">
        <v>235</v>
      </c>
      <c r="B15" s="150">
        <v>12825396</v>
      </c>
      <c r="C15" s="194">
        <v>0.017643821680047928</v>
      </c>
      <c r="D15" s="195">
        <v>0.31068220849352524</v>
      </c>
      <c r="E15" s="194">
        <v>0.2284211096050328</v>
      </c>
      <c r="F15" s="195">
        <v>0.6525907660083167</v>
      </c>
      <c r="G15" s="194">
        <v>0.8525686848187768</v>
      </c>
      <c r="H15" s="119">
        <v>1751.3125599970772</v>
      </c>
    </row>
    <row r="16" spans="1:8" ht="12" customHeight="1" thickBot="1">
      <c r="A16" s="41" t="s">
        <v>13</v>
      </c>
      <c r="B16" s="125">
        <v>10831287</v>
      </c>
      <c r="C16" s="194">
        <v>0</v>
      </c>
      <c r="D16" s="195">
        <v>0.3325165066369442</v>
      </c>
      <c r="E16" s="194">
        <v>0.1929059028657335</v>
      </c>
      <c r="F16" s="195">
        <v>0.6704723086000768</v>
      </c>
      <c r="G16" s="194">
        <v>0.8637610655132673</v>
      </c>
      <c r="H16" s="119">
        <v>1833.7007404674218</v>
      </c>
    </row>
    <row r="17" spans="1:8" ht="12" customHeight="1" thickBot="1">
      <c r="A17" s="41" t="s">
        <v>14</v>
      </c>
      <c r="B17" s="125">
        <v>9364076</v>
      </c>
      <c r="C17" s="194">
        <v>0</v>
      </c>
      <c r="D17" s="195">
        <v>0.45135583240792765</v>
      </c>
      <c r="E17" s="194">
        <v>0.16677478265356152</v>
      </c>
      <c r="F17" s="195">
        <v>0.6823182554263763</v>
      </c>
      <c r="G17" s="194">
        <v>0.8729831966336027</v>
      </c>
      <c r="H17" s="119">
        <v>1880.1704641061494</v>
      </c>
    </row>
    <row r="18" spans="1:8" ht="12" customHeight="1" thickBot="1">
      <c r="A18" s="41" t="s">
        <v>15</v>
      </c>
      <c r="B18" s="125">
        <v>189156</v>
      </c>
      <c r="C18" s="194">
        <v>0</v>
      </c>
      <c r="D18" s="195">
        <v>0.04533050250036741</v>
      </c>
      <c r="E18" s="194">
        <v>0.0033688802597946752</v>
      </c>
      <c r="F18" s="195">
        <v>0.7264744443739559</v>
      </c>
      <c r="G18" s="194">
        <v>0.9438981581340269</v>
      </c>
      <c r="H18" s="119">
        <v>2208.095451728439</v>
      </c>
    </row>
    <row r="19" spans="1:8" ht="12" customHeight="1" thickBot="1">
      <c r="A19" s="41" t="s">
        <v>16</v>
      </c>
      <c r="B19" s="125">
        <v>584725</v>
      </c>
      <c r="C19" s="194">
        <v>0</v>
      </c>
      <c r="D19" s="195">
        <v>-0.29997537157037935</v>
      </c>
      <c r="E19" s="194">
        <v>0.010413989035021049</v>
      </c>
      <c r="F19" s="195">
        <v>0.6144888622856899</v>
      </c>
      <c r="G19" s="194">
        <v>0.8293334473470435</v>
      </c>
      <c r="H19" s="119">
        <v>1596.2271624950065</v>
      </c>
    </row>
    <row r="20" spans="1:8" ht="12" customHeight="1" thickBot="1">
      <c r="A20" s="41" t="s">
        <v>17</v>
      </c>
      <c r="B20" s="125">
        <v>262885</v>
      </c>
      <c r="C20" s="194">
        <v>0</v>
      </c>
      <c r="D20" s="195">
        <v>-0.004939009167377217</v>
      </c>
      <c r="E20" s="194">
        <v>0.004681998388082446</v>
      </c>
      <c r="F20" s="195">
        <v>1</v>
      </c>
      <c r="G20" s="194">
        <v>1</v>
      </c>
      <c r="H20" s="119">
        <v>10000</v>
      </c>
    </row>
    <row r="21" spans="1:8" ht="12" customHeight="1" thickBot="1">
      <c r="A21" s="41" t="s">
        <v>18</v>
      </c>
      <c r="B21" s="125">
        <v>430445</v>
      </c>
      <c r="C21" s="194">
        <v>0</v>
      </c>
      <c r="D21" s="195">
        <v>0.08681979989406341</v>
      </c>
      <c r="E21" s="194">
        <v>0.007666252529273822</v>
      </c>
      <c r="F21" s="195">
        <v>0.761695454703853</v>
      </c>
      <c r="G21" s="194">
        <v>0.9654241540731104</v>
      </c>
      <c r="H21" s="119">
        <v>2248.5115632948873</v>
      </c>
    </row>
    <row r="22" spans="1:8" ht="12" customHeight="1" thickBot="1">
      <c r="A22" s="41" t="s">
        <v>19</v>
      </c>
      <c r="B22" s="125">
        <v>1464075</v>
      </c>
      <c r="C22" s="194">
        <v>0.15456107098338542</v>
      </c>
      <c r="D22" s="195">
        <v>0.6447181272849849</v>
      </c>
      <c r="E22" s="194">
        <v>0.026075267854886387</v>
      </c>
      <c r="F22" s="195">
        <v>0.7432986698085822</v>
      </c>
      <c r="G22" s="194">
        <v>0.8601212369584892</v>
      </c>
      <c r="H22" s="119">
        <v>2003.2580433198962</v>
      </c>
    </row>
    <row r="23" spans="1:8" ht="12" customHeight="1" thickBot="1">
      <c r="A23" s="41" t="s">
        <v>20</v>
      </c>
      <c r="B23" s="125">
        <v>1386305</v>
      </c>
      <c r="C23" s="194">
        <v>0.13725478880910044</v>
      </c>
      <c r="D23" s="195">
        <v>0.7434667075943064</v>
      </c>
      <c r="E23" s="194">
        <v>0.024690179262379503</v>
      </c>
      <c r="F23" s="195">
        <v>0.73112482462373</v>
      </c>
      <c r="G23" s="194">
        <v>0.8529587644854487</v>
      </c>
      <c r="H23" s="119">
        <v>1963.1259407892098</v>
      </c>
    </row>
    <row r="24" spans="1:8" ht="12" customHeight="1" thickBot="1">
      <c r="A24" s="41" t="s">
        <v>21</v>
      </c>
      <c r="B24" s="125">
        <v>519274</v>
      </c>
      <c r="C24" s="194">
        <v>0.044171285294468815</v>
      </c>
      <c r="D24" s="195">
        <v>0.1092920059121969</v>
      </c>
      <c r="E24" s="194">
        <v>0.00924830260750185</v>
      </c>
      <c r="F24" s="195">
        <v>0.7310610583237366</v>
      </c>
      <c r="G24" s="194">
        <v>0.8867283938729842</v>
      </c>
      <c r="H24" s="119">
        <v>2340.601396314541</v>
      </c>
    </row>
    <row r="25" spans="1:8" ht="12" customHeight="1" thickBot="1">
      <c r="A25" s="41" t="s">
        <v>22</v>
      </c>
      <c r="B25" s="125">
        <v>601292</v>
      </c>
      <c r="C25" s="194">
        <v>0.1745890515756072</v>
      </c>
      <c r="D25" s="195">
        <v>10.169331772113733</v>
      </c>
      <c r="E25" s="194">
        <v>0.010709048347250205</v>
      </c>
      <c r="F25" s="195">
        <v>0.8305049792779549</v>
      </c>
      <c r="G25" s="194">
        <v>0.9187616000212875</v>
      </c>
      <c r="H25" s="119">
        <v>2601.1023651293476</v>
      </c>
    </row>
    <row r="26" spans="1:8" ht="12" customHeight="1" thickBot="1">
      <c r="A26" s="41" t="s">
        <v>23</v>
      </c>
      <c r="B26" s="125">
        <v>265739</v>
      </c>
      <c r="C26" s="194">
        <v>0.23467010864043292</v>
      </c>
      <c r="D26" s="195">
        <v>-0.027294039299460948</v>
      </c>
      <c r="E26" s="194">
        <v>0.004732828307627446</v>
      </c>
      <c r="F26" s="195">
        <v>0.6618862869206251</v>
      </c>
      <c r="G26" s="194">
        <v>0.8739402195387204</v>
      </c>
      <c r="H26" s="119">
        <v>1993.4296932464033</v>
      </c>
    </row>
    <row r="27" spans="1:8" ht="12" customHeight="1" thickBot="1">
      <c r="A27" s="41" t="s">
        <v>18</v>
      </c>
      <c r="B27" s="125">
        <v>77770</v>
      </c>
      <c r="C27" s="194">
        <v>0.4630577343448631</v>
      </c>
      <c r="D27" s="195">
        <v>-0.1815831790803225</v>
      </c>
      <c r="E27" s="194">
        <v>0.0013850885925068826</v>
      </c>
      <c r="F27" s="195">
        <v>0.9603060306030603</v>
      </c>
      <c r="G27" s="194">
        <v>0.9954738330975955</v>
      </c>
      <c r="H27" s="119">
        <v>3809.1962781024317</v>
      </c>
    </row>
    <row r="28" spans="1:8" ht="12" customHeight="1" thickBot="1">
      <c r="A28" s="41" t="s">
        <v>21</v>
      </c>
      <c r="B28" s="125">
        <v>16257</v>
      </c>
      <c r="C28" s="194">
        <v>0.9925570523466815</v>
      </c>
      <c r="D28" s="195">
        <v>-0.23158883528276564</v>
      </c>
      <c r="E28" s="194">
        <v>0.00028953819272707203</v>
      </c>
      <c r="F28" s="195">
        <v>1</v>
      </c>
      <c r="G28" s="194">
        <v>1</v>
      </c>
      <c r="H28" s="119">
        <v>9852.24899632903</v>
      </c>
    </row>
    <row r="29" spans="1:8" ht="12" customHeight="1" thickBot="1">
      <c r="A29" s="41" t="s">
        <v>23</v>
      </c>
      <c r="B29" s="125">
        <v>61513</v>
      </c>
      <c r="C29" s="194">
        <v>0.3231186903581357</v>
      </c>
      <c r="D29" s="195">
        <v>-0.16726104137944675</v>
      </c>
      <c r="E29" s="194">
        <v>0.0010955503997798106</v>
      </c>
      <c r="F29" s="195">
        <v>0.9836619901484239</v>
      </c>
      <c r="G29" s="194">
        <v>0.9959195617186611</v>
      </c>
      <c r="H29" s="119">
        <v>5394.473182818351</v>
      </c>
    </row>
    <row r="30" spans="1:8" ht="12" customHeight="1" thickBot="1">
      <c r="A30" s="42" t="s">
        <v>24</v>
      </c>
      <c r="B30" s="129">
        <v>530034</v>
      </c>
      <c r="C30" s="196">
        <v>0</v>
      </c>
      <c r="D30" s="197">
        <v>-0.30865441735755883</v>
      </c>
      <c r="E30" s="196">
        <v>0.009439938884412923</v>
      </c>
      <c r="F30" s="197">
        <v>0.7145296339480108</v>
      </c>
      <c r="G30" s="196">
        <v>0.913950803156024</v>
      </c>
      <c r="H30" s="140">
        <v>2053.2237196284013</v>
      </c>
    </row>
    <row r="31" spans="1:8" ht="12" customHeight="1" thickBot="1">
      <c r="A31" s="43" t="s">
        <v>25</v>
      </c>
      <c r="B31" s="125">
        <v>53523101</v>
      </c>
      <c r="C31" s="198">
        <v>0.025387019335819126</v>
      </c>
      <c r="D31" s="199">
        <v>-0.08528277551437435</v>
      </c>
      <c r="E31" s="198">
        <v>1</v>
      </c>
      <c r="F31" s="199">
        <v>0.556807909915384</v>
      </c>
      <c r="G31" s="198">
        <v>0.7232881181529448</v>
      </c>
      <c r="H31" s="189">
        <v>1266.1555476210017</v>
      </c>
    </row>
    <row r="32" spans="1:8" ht="12" customHeight="1" thickBot="1">
      <c r="A32" s="41" t="s">
        <v>236</v>
      </c>
      <c r="B32" s="125">
        <v>37849933</v>
      </c>
      <c r="C32" s="194">
        <v>0.006269601586877314</v>
      </c>
      <c r="D32" s="195">
        <v>0.04856863391668664</v>
      </c>
      <c r="E32" s="194">
        <v>0.7071700311235704</v>
      </c>
      <c r="F32" s="195">
        <v>0.5748761827398743</v>
      </c>
      <c r="G32" s="194">
        <v>0.7250295000522193</v>
      </c>
      <c r="H32" s="119">
        <v>1320.6270524937931</v>
      </c>
    </row>
    <row r="33" spans="1:8" ht="12" customHeight="1" thickBot="1">
      <c r="A33" s="41" t="s">
        <v>237</v>
      </c>
      <c r="B33" s="125">
        <v>23078463</v>
      </c>
      <c r="C33" s="194">
        <v>0.022332986386485097</v>
      </c>
      <c r="D33" s="195">
        <v>0.13440275067897822</v>
      </c>
      <c r="E33" s="194">
        <v>0.43118695607715257</v>
      </c>
      <c r="F33" s="195">
        <v>0.6264351746474625</v>
      </c>
      <c r="G33" s="194">
        <v>0.7795570268262666</v>
      </c>
      <c r="H33" s="119">
        <v>1589.9691785576636</v>
      </c>
    </row>
    <row r="34" spans="1:8" ht="12" customHeight="1" thickBot="1">
      <c r="A34" s="41" t="s">
        <v>26</v>
      </c>
      <c r="B34" s="125">
        <v>22358217</v>
      </c>
      <c r="C34" s="194">
        <v>0.020163101556801243</v>
      </c>
      <c r="D34" s="195">
        <v>0.17168567296430393</v>
      </c>
      <c r="E34" s="194">
        <v>0.4177302245622876</v>
      </c>
      <c r="F34" s="195">
        <v>0.622344527741188</v>
      </c>
      <c r="G34" s="194">
        <v>0.7662611021263458</v>
      </c>
      <c r="H34" s="119">
        <v>1576.7323608018219</v>
      </c>
    </row>
    <row r="35" spans="1:8" ht="12" customHeight="1" thickBot="1">
      <c r="A35" s="41" t="s">
        <v>27</v>
      </c>
      <c r="B35" s="125">
        <v>20873281</v>
      </c>
      <c r="C35" s="194">
        <v>0.020751313605177835</v>
      </c>
      <c r="D35" s="195">
        <v>0.19346007969439283</v>
      </c>
      <c r="E35" s="194">
        <v>0.3899863911098873</v>
      </c>
      <c r="F35" s="195">
        <v>0.6171015950966213</v>
      </c>
      <c r="G35" s="194">
        <v>0.7654694535085308</v>
      </c>
      <c r="H35" s="119">
        <v>1576.5640439817025</v>
      </c>
    </row>
    <row r="36" spans="1:8" ht="12" customHeight="1" thickBot="1">
      <c r="A36" s="41" t="s">
        <v>28</v>
      </c>
      <c r="B36" s="125">
        <v>8349746</v>
      </c>
      <c r="C36" s="194">
        <v>0.03827864943436603</v>
      </c>
      <c r="D36" s="195">
        <v>-0.11643554329313754</v>
      </c>
      <c r="E36" s="194">
        <v>0.15600265761881024</v>
      </c>
      <c r="F36" s="195">
        <v>0.5556079190911916</v>
      </c>
      <c r="G36" s="194">
        <v>0.7464136034796747</v>
      </c>
      <c r="H36" s="119">
        <v>1457.952059159716</v>
      </c>
    </row>
    <row r="37" spans="1:8" ht="12" customHeight="1" thickBot="1">
      <c r="A37" s="41" t="s">
        <v>156</v>
      </c>
      <c r="B37" s="125">
        <v>2668842</v>
      </c>
      <c r="C37" s="194">
        <v>0.023594128090010574</v>
      </c>
      <c r="D37" s="195">
        <v>-0.059099334733898834</v>
      </c>
      <c r="E37" s="194">
        <v>0.049863366474225776</v>
      </c>
      <c r="F37" s="195">
        <v>0.5438823279909414</v>
      </c>
      <c r="G37" s="194">
        <v>0.7892246899591658</v>
      </c>
      <c r="H37" s="119">
        <v>1366.0553675470744</v>
      </c>
    </row>
    <row r="38" spans="1:8" ht="12" customHeight="1" thickBot="1">
      <c r="A38" s="41" t="s">
        <v>29</v>
      </c>
      <c r="B38" s="125">
        <v>3459538</v>
      </c>
      <c r="C38" s="194">
        <v>0.0016256505926513887</v>
      </c>
      <c r="D38" s="195">
        <v>-0.08084295449456558</v>
      </c>
      <c r="E38" s="194">
        <v>0.06463635206786691</v>
      </c>
      <c r="F38" s="195">
        <v>0.5673214169059568</v>
      </c>
      <c r="G38" s="194">
        <v>0.7745103536946263</v>
      </c>
      <c r="H38" s="119">
        <v>1451.077948648557</v>
      </c>
    </row>
    <row r="39" spans="1:8" ht="12" customHeight="1" thickBot="1">
      <c r="A39" s="41" t="s">
        <v>30</v>
      </c>
      <c r="B39" s="125">
        <v>1013590</v>
      </c>
      <c r="C39" s="194">
        <v>0.07507670754447064</v>
      </c>
      <c r="D39" s="195">
        <v>0.051108314466018934</v>
      </c>
      <c r="E39" s="194">
        <v>0.018937430400379828</v>
      </c>
      <c r="F39" s="195">
        <v>0.5378792213814264</v>
      </c>
      <c r="G39" s="194">
        <v>0.6858562140510462</v>
      </c>
      <c r="H39" s="119">
        <v>1215.1765585488783</v>
      </c>
    </row>
    <row r="40" spans="1:8" ht="12" customHeight="1" thickBot="1">
      <c r="A40" s="41" t="s">
        <v>31</v>
      </c>
      <c r="B40" s="125">
        <v>4925223</v>
      </c>
      <c r="C40" s="194">
        <v>0.04818137168611452</v>
      </c>
      <c r="D40" s="195">
        <v>-0.5582803444372877</v>
      </c>
      <c r="E40" s="194">
        <v>0.09202050905084891</v>
      </c>
      <c r="F40" s="195">
        <v>0.5723415975276652</v>
      </c>
      <c r="G40" s="194">
        <v>0.734506843649516</v>
      </c>
      <c r="H40" s="119">
        <v>1422.758333305393</v>
      </c>
    </row>
    <row r="41" spans="1:8" ht="12" customHeight="1" thickBot="1">
      <c r="A41" s="41" t="s">
        <v>32</v>
      </c>
      <c r="B41" s="125">
        <v>1250802</v>
      </c>
      <c r="C41" s="194">
        <v>0</v>
      </c>
      <c r="D41" s="195">
        <v>11.895086617762404</v>
      </c>
      <c r="E41" s="194">
        <v>0.02336938586574048</v>
      </c>
      <c r="F41" s="195">
        <v>0.9203551001677324</v>
      </c>
      <c r="G41" s="194">
        <v>0.9888407597685325</v>
      </c>
      <c r="H41" s="119">
        <v>3878.6750119435333</v>
      </c>
    </row>
    <row r="42" spans="1:8" ht="12" customHeight="1" thickBot="1">
      <c r="A42" s="41" t="s">
        <v>33</v>
      </c>
      <c r="B42" s="125">
        <v>2741939</v>
      </c>
      <c r="C42" s="194">
        <v>0.08570796068037984</v>
      </c>
      <c r="D42" s="195">
        <v>-0.728085909115439</v>
      </c>
      <c r="E42" s="194">
        <v>0.05122907583400297</v>
      </c>
      <c r="F42" s="195">
        <v>0.49291869731602345</v>
      </c>
      <c r="G42" s="194">
        <v>0.680534833196508</v>
      </c>
      <c r="H42" s="119">
        <v>1141.7902617929346</v>
      </c>
    </row>
    <row r="43" spans="1:8" ht="12" customHeight="1" thickBot="1">
      <c r="A43" s="41" t="s">
        <v>34</v>
      </c>
      <c r="B43" s="125">
        <v>4368842</v>
      </c>
      <c r="C43" s="194">
        <v>0.02455479049139337</v>
      </c>
      <c r="D43" s="195">
        <v>-0.16638123751530398</v>
      </c>
      <c r="E43" s="194">
        <v>0.08162535276123108</v>
      </c>
      <c r="F43" s="195">
        <v>0.7004544911443352</v>
      </c>
      <c r="G43" s="194">
        <v>0.8668031482942162</v>
      </c>
      <c r="H43" s="119">
        <v>2049.3519881350644</v>
      </c>
    </row>
    <row r="44" spans="1:8" ht="12" customHeight="1" thickBot="1">
      <c r="A44" s="41" t="s">
        <v>35</v>
      </c>
      <c r="B44" s="125">
        <v>3387969</v>
      </c>
      <c r="C44" s="194">
        <v>0.029317564594008978</v>
      </c>
      <c r="D44" s="195">
        <v>0.016777818764636798</v>
      </c>
      <c r="E44" s="194">
        <v>0.06329919112870534</v>
      </c>
      <c r="F44" s="195">
        <v>0.7711298420971384</v>
      </c>
      <c r="G44" s="194">
        <v>0.8992877443683812</v>
      </c>
      <c r="H44" s="119">
        <v>2529.0077840725016</v>
      </c>
    </row>
    <row r="45" spans="1:8" ht="12" customHeight="1" thickBot="1">
      <c r="A45" s="41" t="s">
        <v>36</v>
      </c>
      <c r="B45" s="125">
        <v>119665</v>
      </c>
      <c r="C45" s="194">
        <v>0.06642710901266034</v>
      </c>
      <c r="D45" s="195">
        <v>-0.8503609328738848</v>
      </c>
      <c r="E45" s="194">
        <v>0.0022357635817849943</v>
      </c>
      <c r="F45" s="195">
        <v>0.6817365144361343</v>
      </c>
      <c r="G45" s="194">
        <v>0.9265532946141312</v>
      </c>
      <c r="H45" s="119">
        <v>2024.3976215799967</v>
      </c>
    </row>
    <row r="46" spans="1:8" ht="12" customHeight="1" thickBot="1">
      <c r="A46" s="41" t="s">
        <v>37</v>
      </c>
      <c r="B46" s="125">
        <v>237865</v>
      </c>
      <c r="C46" s="200">
        <v>0</v>
      </c>
      <c r="D46" s="201">
        <v>-0.3048677458958031</v>
      </c>
      <c r="E46" s="200">
        <v>0.0044441558047991275</v>
      </c>
      <c r="F46" s="201">
        <v>0.8187164988543922</v>
      </c>
      <c r="G46" s="200">
        <v>1</v>
      </c>
      <c r="H46" s="150">
        <v>3203.6340471654603</v>
      </c>
    </row>
    <row r="47" spans="1:8" ht="12" customHeight="1" thickBot="1">
      <c r="A47" s="42" t="s">
        <v>38</v>
      </c>
      <c r="B47" s="129">
        <v>623343</v>
      </c>
      <c r="C47" s="202">
        <v>0</v>
      </c>
      <c r="D47" s="203">
        <v>-0.18716323531245005</v>
      </c>
      <c r="E47" s="202">
        <v>0.011646242245941617</v>
      </c>
      <c r="F47" s="203">
        <v>0.7038917578283546</v>
      </c>
      <c r="G47" s="202">
        <v>0.899982834490802</v>
      </c>
      <c r="H47" s="129">
        <v>2153.7468836602975</v>
      </c>
    </row>
    <row r="48" spans="1:8" ht="12" customHeight="1" thickBot="1">
      <c r="A48" s="44" t="s">
        <v>186</v>
      </c>
      <c r="B48" s="122">
        <v>29663793.486675</v>
      </c>
      <c r="C48" s="192"/>
      <c r="D48" s="204">
        <v>0.04111421278586613</v>
      </c>
      <c r="E48" s="205">
        <v>0.5542241187907816</v>
      </c>
      <c r="F48" s="204">
        <v>0.6067810598157433</v>
      </c>
      <c r="G48" s="205">
        <v>0.7797009318915841</v>
      </c>
      <c r="H48" s="175">
        <v>1455.4745960229714</v>
      </c>
    </row>
    <row r="49" spans="1:8" ht="12" customHeight="1" thickBot="1">
      <c r="A49" s="41" t="s">
        <v>187</v>
      </c>
      <c r="B49" s="125">
        <v>1120676.371875</v>
      </c>
      <c r="C49" s="194"/>
      <c r="D49" s="195">
        <v>-0.4910449302670312</v>
      </c>
      <c r="E49" s="194">
        <v>0.02093818091509683</v>
      </c>
      <c r="F49" s="195">
        <v>0.6650868562107384</v>
      </c>
      <c r="G49" s="194">
        <v>0.9079201190774191</v>
      </c>
      <c r="H49" s="119">
        <v>1994.7484267673676</v>
      </c>
    </row>
    <row r="50" spans="1:8" ht="12" customHeight="1" thickBot="1">
      <c r="A50" s="41" t="s">
        <v>188</v>
      </c>
      <c r="B50" s="125">
        <v>3078137.5</v>
      </c>
      <c r="C50" s="194"/>
      <c r="D50" s="195">
        <v>0.0044490887658825695</v>
      </c>
      <c r="E50" s="194">
        <v>0.05751044768500988</v>
      </c>
      <c r="F50" s="195">
        <v>0.6158228799070866</v>
      </c>
      <c r="G50" s="194">
        <v>0.7801145985193969</v>
      </c>
      <c r="H50" s="119">
        <v>1512.6508525415027</v>
      </c>
    </row>
    <row r="51" spans="1:8" ht="11.25" customHeight="1" thickBot="1">
      <c r="A51" s="42" t="s">
        <v>39</v>
      </c>
      <c r="B51" s="129">
        <v>4172090.65</v>
      </c>
      <c r="C51" s="196"/>
      <c r="D51" s="197">
        <v>0.09706945642838893</v>
      </c>
      <c r="E51" s="196">
        <v>0.07794934471379003</v>
      </c>
      <c r="F51" s="197">
        <v>0.518250724010515</v>
      </c>
      <c r="G51" s="196">
        <v>0.7271748158204568</v>
      </c>
      <c r="H51" s="140">
        <v>1231.9786843377478</v>
      </c>
    </row>
    <row r="52" spans="1:10" ht="99.75" customHeight="1">
      <c r="A52" s="251" t="s">
        <v>253</v>
      </c>
      <c r="B52" s="251"/>
      <c r="C52" s="251"/>
      <c r="D52" s="251"/>
      <c r="E52" s="251"/>
      <c r="F52" s="251"/>
      <c r="G52" s="251"/>
      <c r="H52" s="251"/>
      <c r="I52" s="251"/>
      <c r="J52" s="251"/>
    </row>
    <row r="53" ht="16.5" thickBot="1">
      <c r="A53" s="37" t="s">
        <v>245</v>
      </c>
    </row>
    <row r="54" spans="1:6" ht="9.75" customHeight="1">
      <c r="A54" s="38"/>
      <c r="B54" s="25"/>
      <c r="C54" s="25"/>
      <c r="D54" s="25"/>
      <c r="E54" s="25"/>
      <c r="F54" s="25"/>
    </row>
    <row r="55" spans="1:8" ht="38.25" customHeight="1">
      <c r="A55" s="45"/>
      <c r="B55" s="14" t="s">
        <v>263</v>
      </c>
      <c r="C55" s="14" t="s">
        <v>261</v>
      </c>
      <c r="D55" s="14" t="s">
        <v>2</v>
      </c>
      <c r="E55" s="14" t="s">
        <v>3</v>
      </c>
      <c r="F55" s="5" t="s">
        <v>4</v>
      </c>
      <c r="G55" s="24"/>
      <c r="H55" s="24"/>
    </row>
    <row r="56" spans="1:8" ht="9.75" customHeight="1" thickBot="1">
      <c r="A56" s="46"/>
      <c r="B56" s="23"/>
      <c r="C56" s="23"/>
      <c r="D56" s="23"/>
      <c r="E56" s="23"/>
      <c r="F56" s="23"/>
      <c r="G56" s="24"/>
      <c r="H56" s="24"/>
    </row>
    <row r="57" spans="1:8" ht="12.75" customHeight="1" thickBot="1">
      <c r="A57" s="47" t="s">
        <v>153</v>
      </c>
      <c r="B57" s="139">
        <v>878212</v>
      </c>
      <c r="C57" s="149">
        <v>888210.8809666069</v>
      </c>
      <c r="D57" s="193">
        <v>0.5811626349901846</v>
      </c>
      <c r="E57" s="192">
        <v>0.7493600634015477</v>
      </c>
      <c r="F57" s="139">
        <v>1389.0482982686372</v>
      </c>
      <c r="G57" s="24"/>
      <c r="H57" s="24"/>
    </row>
    <row r="58" spans="1:8" ht="12" customHeight="1" thickBot="1">
      <c r="A58" s="41" t="s">
        <v>41</v>
      </c>
      <c r="B58" s="119">
        <v>740985</v>
      </c>
      <c r="C58" s="137">
        <v>751204.275376751</v>
      </c>
      <c r="D58" s="195">
        <v>0.5758564613318758</v>
      </c>
      <c r="E58" s="194">
        <v>0.7427410811284979</v>
      </c>
      <c r="F58" s="119">
        <v>1375.3120500753585</v>
      </c>
      <c r="G58" s="24"/>
      <c r="H58" s="24"/>
    </row>
    <row r="59" spans="1:8" ht="12" customHeight="1" thickBot="1">
      <c r="A59" s="41" t="s">
        <v>42</v>
      </c>
      <c r="B59" s="119">
        <v>374556</v>
      </c>
      <c r="C59" s="137">
        <v>374913.82858660293</v>
      </c>
      <c r="D59" s="195">
        <v>0.5828767927893292</v>
      </c>
      <c r="E59" s="194">
        <v>0.7294182979314174</v>
      </c>
      <c r="F59" s="119">
        <v>1481.8625510474162</v>
      </c>
      <c r="G59" s="24"/>
      <c r="H59" s="24"/>
    </row>
    <row r="60" spans="1:8" ht="12" customHeight="1" thickBot="1">
      <c r="A60" s="41" t="s">
        <v>43</v>
      </c>
      <c r="B60" s="119">
        <v>366429</v>
      </c>
      <c r="C60" s="137">
        <v>376290.44679014804</v>
      </c>
      <c r="D60" s="195">
        <v>0.5686804264946279</v>
      </c>
      <c r="E60" s="194">
        <v>0.756678647159477</v>
      </c>
      <c r="F60" s="119">
        <v>1339.111833644058</v>
      </c>
      <c r="G60" s="24"/>
      <c r="H60" s="24"/>
    </row>
    <row r="61" spans="1:8" ht="12" customHeight="1" thickBot="1">
      <c r="A61" s="41" t="s">
        <v>44</v>
      </c>
      <c r="B61" s="119">
        <v>120370</v>
      </c>
      <c r="C61" s="137">
        <v>118932.51676292902</v>
      </c>
      <c r="D61" s="195">
        <v>0.6079089474121459</v>
      </c>
      <c r="E61" s="194">
        <v>0.7709312951732159</v>
      </c>
      <c r="F61" s="119">
        <v>1600.9054604965531</v>
      </c>
      <c r="G61" s="24"/>
      <c r="H61" s="24"/>
    </row>
    <row r="62" spans="1:8" ht="12" customHeight="1" thickBot="1">
      <c r="A62" s="41" t="s">
        <v>45</v>
      </c>
      <c r="B62" s="119">
        <v>16857</v>
      </c>
      <c r="C62" s="137">
        <v>18074.088826926905</v>
      </c>
      <c r="D62" s="195">
        <v>0.8219730675683692</v>
      </c>
      <c r="E62" s="194">
        <v>0.9151687726167171</v>
      </c>
      <c r="F62" s="119">
        <v>3517.6269912706343</v>
      </c>
      <c r="G62" s="24"/>
      <c r="H62" s="24"/>
    </row>
    <row r="63" spans="1:8" ht="12" customHeight="1" thickBot="1">
      <c r="A63" s="41" t="s">
        <v>46</v>
      </c>
      <c r="B63" s="119">
        <v>1507761</v>
      </c>
      <c r="C63" s="137">
        <v>1685086.2046073158</v>
      </c>
      <c r="D63" s="195">
        <v>0.6290598143213204</v>
      </c>
      <c r="E63" s="194">
        <v>0.7769282501396105</v>
      </c>
      <c r="F63" s="119">
        <v>1523.976722157203</v>
      </c>
      <c r="G63" s="24"/>
      <c r="H63" s="24"/>
    </row>
    <row r="64" spans="1:8" ht="12" customHeight="1" thickBot="1">
      <c r="A64" s="41" t="s">
        <v>47</v>
      </c>
      <c r="B64" s="119">
        <v>1179279</v>
      </c>
      <c r="C64" s="137">
        <v>1143223.0963287526</v>
      </c>
      <c r="D64" s="195">
        <v>0.5963703245796796</v>
      </c>
      <c r="E64" s="194">
        <v>0.7671882565533686</v>
      </c>
      <c r="F64" s="119">
        <v>1457.5721923612814</v>
      </c>
      <c r="G64" s="24"/>
      <c r="H64" s="24"/>
    </row>
    <row r="65" spans="1:8" ht="12" customHeight="1" thickBot="1">
      <c r="A65" s="41" t="s">
        <v>48</v>
      </c>
      <c r="B65" s="119">
        <v>632929</v>
      </c>
      <c r="C65" s="137">
        <v>1127052.0812587133</v>
      </c>
      <c r="D65" s="195">
        <v>0.4891812509775978</v>
      </c>
      <c r="E65" s="194">
        <v>0.6897961698705543</v>
      </c>
      <c r="F65" s="119">
        <v>1126.612709459825</v>
      </c>
      <c r="G65" s="24"/>
      <c r="H65" s="57"/>
    </row>
    <row r="66" spans="1:8" ht="12" customHeight="1" thickBot="1">
      <c r="A66" s="41" t="s">
        <v>49</v>
      </c>
      <c r="B66" s="119">
        <v>1812208</v>
      </c>
      <c r="C66" s="137">
        <v>2270275.177587466</v>
      </c>
      <c r="D66" s="195">
        <v>0.5589336323424243</v>
      </c>
      <c r="E66" s="194">
        <v>0.7229964772255724</v>
      </c>
      <c r="F66" s="119">
        <v>1300.524216860507</v>
      </c>
      <c r="G66" s="24"/>
      <c r="H66" s="24"/>
    </row>
    <row r="67" spans="1:8" ht="12" customHeight="1" thickBot="1">
      <c r="A67" s="41" t="s">
        <v>154</v>
      </c>
      <c r="B67" s="119">
        <v>353346</v>
      </c>
      <c r="C67" s="137">
        <v>366543.21848237404</v>
      </c>
      <c r="D67" s="195">
        <v>0.6740984757150216</v>
      </c>
      <c r="E67" s="194">
        <v>0.847282833256921</v>
      </c>
      <c r="F67" s="119">
        <v>1801.2797706484769</v>
      </c>
      <c r="G67" s="24"/>
      <c r="H67" s="24"/>
    </row>
    <row r="68" spans="1:8" ht="12" customHeight="1" thickBot="1">
      <c r="A68" s="41" t="s">
        <v>50</v>
      </c>
      <c r="B68" s="119">
        <v>328482</v>
      </c>
      <c r="C68" s="137">
        <v>541863.1082785634</v>
      </c>
      <c r="D68" s="195">
        <v>0.743104279120233</v>
      </c>
      <c r="E68" s="194">
        <v>0.8458134692727102</v>
      </c>
      <c r="F68" s="119">
        <v>2040.2801160350332</v>
      </c>
      <c r="G68" s="24"/>
      <c r="H68" s="24"/>
    </row>
    <row r="69" spans="1:8" ht="12" customHeight="1" thickBot="1">
      <c r="A69" s="41" t="s">
        <v>51</v>
      </c>
      <c r="B69" s="119">
        <v>9041</v>
      </c>
      <c r="C69" s="137">
        <v>18826.561773883022</v>
      </c>
      <c r="D69" s="195">
        <v>0.8542196659661542</v>
      </c>
      <c r="E69" s="194">
        <v>0.9987833204291561</v>
      </c>
      <c r="F69" s="119">
        <v>2804.129245378386</v>
      </c>
      <c r="G69" s="24"/>
      <c r="H69" s="24"/>
    </row>
    <row r="70" spans="1:8" ht="12" customHeight="1" thickBot="1">
      <c r="A70" s="41" t="s">
        <v>52</v>
      </c>
      <c r="B70" s="119">
        <v>298555</v>
      </c>
      <c r="C70" s="137">
        <v>336211.21290579566</v>
      </c>
      <c r="D70" s="195">
        <v>0.6513037557243755</v>
      </c>
      <c r="E70" s="194">
        <v>0.7816092337681411</v>
      </c>
      <c r="F70" s="119">
        <v>1654.4046520562122</v>
      </c>
      <c r="G70" s="24"/>
      <c r="H70" s="24"/>
    </row>
    <row r="71" spans="1:8" ht="12" customHeight="1" thickBot="1">
      <c r="A71" s="41" t="s">
        <v>53</v>
      </c>
      <c r="B71" s="119">
        <v>70189</v>
      </c>
      <c r="C71" s="137">
        <v>229928.86543185287</v>
      </c>
      <c r="D71" s="195">
        <v>0.7421394440191135</v>
      </c>
      <c r="E71" s="194">
        <v>0.8691491327648565</v>
      </c>
      <c r="F71" s="119">
        <v>3021.8520654633085</v>
      </c>
      <c r="G71" s="24"/>
      <c r="H71" s="24"/>
    </row>
    <row r="72" spans="1:8" ht="12" customHeight="1" thickBot="1">
      <c r="A72" s="41" t="s">
        <v>54</v>
      </c>
      <c r="B72" s="119">
        <v>-49303</v>
      </c>
      <c r="C72" s="137">
        <v>-43103.5318329682</v>
      </c>
      <c r="D72" s="195"/>
      <c r="E72" s="194"/>
      <c r="F72" s="119"/>
      <c r="G72" s="24"/>
      <c r="H72" s="24"/>
    </row>
    <row r="73" spans="1:8" ht="12" customHeight="1" thickBot="1">
      <c r="A73" s="41" t="s">
        <v>55</v>
      </c>
      <c r="B73" s="119">
        <v>629549</v>
      </c>
      <c r="C73" s="137">
        <v>796875.323640709</v>
      </c>
      <c r="D73" s="195">
        <v>0.6928026744851711</v>
      </c>
      <c r="E73" s="194">
        <v>0.8310956343520794</v>
      </c>
      <c r="F73" s="119">
        <v>1791.765958545264</v>
      </c>
      <c r="G73" s="24"/>
      <c r="H73" s="24"/>
    </row>
    <row r="74" spans="1:8" ht="12" customHeight="1" thickBot="1">
      <c r="A74" s="41" t="s">
        <v>155</v>
      </c>
      <c r="B74" s="119">
        <v>316058</v>
      </c>
      <c r="C74" s="137">
        <v>118336.88508265285</v>
      </c>
      <c r="D74" s="195"/>
      <c r="E74" s="194"/>
      <c r="F74" s="119"/>
      <c r="G74" s="24"/>
      <c r="H74" s="24"/>
    </row>
    <row r="75" spans="1:8" ht="12" customHeight="1" thickBot="1">
      <c r="A75" s="41" t="s">
        <v>56</v>
      </c>
      <c r="B75" s="119">
        <v>-17034</v>
      </c>
      <c r="C75" s="137">
        <v>-5895.5719312222</v>
      </c>
      <c r="D75" s="195"/>
      <c r="E75" s="194"/>
      <c r="F75" s="119"/>
      <c r="G75" s="24"/>
      <c r="H75" s="24"/>
    </row>
    <row r="76" spans="1:8" ht="12" customHeight="1" thickBot="1">
      <c r="A76" s="48" t="s">
        <v>57</v>
      </c>
      <c r="B76" s="119">
        <v>330525</v>
      </c>
      <c r="C76" s="137">
        <v>684434.0104892784</v>
      </c>
      <c r="D76" s="195">
        <v>0.7372225658348598</v>
      </c>
      <c r="E76" s="194">
        <v>0.907292979993815</v>
      </c>
      <c r="F76" s="119">
        <v>2172.4203887230287</v>
      </c>
      <c r="G76" s="24"/>
      <c r="H76" s="24"/>
    </row>
    <row r="77" spans="1:8" ht="12" customHeight="1" thickBot="1">
      <c r="A77" s="41" t="s">
        <v>58</v>
      </c>
      <c r="B77" s="133">
        <v>0</v>
      </c>
      <c r="C77" s="136">
        <v>0</v>
      </c>
      <c r="D77" s="195"/>
      <c r="E77" s="194"/>
      <c r="F77" s="119"/>
      <c r="G77" s="24"/>
      <c r="H77" s="24"/>
    </row>
    <row r="78" spans="1:8" ht="12" customHeight="1" thickBot="1">
      <c r="A78" s="41" t="s">
        <v>59</v>
      </c>
      <c r="B78" s="119">
        <v>70965</v>
      </c>
      <c r="C78" s="137">
        <v>139728.34096793467</v>
      </c>
      <c r="D78" s="195">
        <v>0.6636750313158148</v>
      </c>
      <c r="E78" s="194">
        <v>0.8661747904249315</v>
      </c>
      <c r="F78" s="119">
        <v>1849.692024099791</v>
      </c>
      <c r="G78" s="24"/>
      <c r="H78" s="24"/>
    </row>
    <row r="79" spans="1:8" ht="12" customHeight="1" thickBot="1">
      <c r="A79" s="49" t="s">
        <v>60</v>
      </c>
      <c r="B79" s="140">
        <v>259560</v>
      </c>
      <c r="C79" s="155">
        <v>544705.6695213437</v>
      </c>
      <c r="D79" s="197">
        <v>0.7526579005882996</v>
      </c>
      <c r="E79" s="196">
        <v>0.9127650834209564</v>
      </c>
      <c r="F79" s="140">
        <v>2280.4364694038336</v>
      </c>
      <c r="G79" s="24"/>
      <c r="H79" s="24"/>
    </row>
    <row r="80" spans="1:9" ht="63" customHeight="1">
      <c r="A80" s="249" t="s">
        <v>254</v>
      </c>
      <c r="B80" s="249"/>
      <c r="C80" s="249"/>
      <c r="D80" s="249"/>
      <c r="E80" s="249"/>
      <c r="F80" s="249"/>
      <c r="G80" s="249"/>
      <c r="H80" s="24"/>
      <c r="I80" s="24"/>
    </row>
    <row r="81" spans="1:9" ht="9.75" customHeight="1">
      <c r="A81" s="50"/>
      <c r="B81" s="24"/>
      <c r="C81" s="24"/>
      <c r="D81" s="24"/>
      <c r="E81" s="24"/>
      <c r="F81" s="24"/>
      <c r="G81" s="24"/>
      <c r="H81" s="24"/>
      <c r="I81" s="24"/>
    </row>
    <row r="82" spans="1:9" ht="18" customHeight="1" thickBot="1">
      <c r="A82" s="51" t="s">
        <v>61</v>
      </c>
      <c r="B82" s="24"/>
      <c r="C82" s="24"/>
      <c r="D82" s="24"/>
      <c r="E82" s="24"/>
      <c r="F82" s="24"/>
      <c r="G82" s="24"/>
      <c r="H82" s="24"/>
      <c r="I82" s="24"/>
    </row>
    <row r="83" spans="1:9" ht="9" customHeight="1">
      <c r="A83" s="38"/>
      <c r="B83" s="25"/>
      <c r="C83" s="25"/>
      <c r="D83" s="25"/>
      <c r="E83" s="25"/>
      <c r="F83" s="25"/>
      <c r="G83" s="25"/>
      <c r="H83" s="25"/>
      <c r="I83" s="25"/>
    </row>
    <row r="84" spans="1:9" s="26" customFormat="1" ht="46.5" customHeight="1">
      <c r="A84" s="45"/>
      <c r="B84" s="14" t="s">
        <v>264</v>
      </c>
      <c r="C84" s="14" t="s">
        <v>265</v>
      </c>
      <c r="D84" s="14" t="s">
        <v>62</v>
      </c>
      <c r="E84" s="14" t="s">
        <v>63</v>
      </c>
      <c r="F84" s="14" t="s">
        <v>64</v>
      </c>
      <c r="G84" s="14" t="s">
        <v>65</v>
      </c>
      <c r="H84" s="14" t="s">
        <v>66</v>
      </c>
      <c r="I84" s="5" t="s">
        <v>67</v>
      </c>
    </row>
    <row r="85" spans="1:9" ht="10.5" customHeight="1" thickBot="1">
      <c r="A85" s="46"/>
      <c r="B85" s="27"/>
      <c r="C85" s="27"/>
      <c r="D85" s="27"/>
      <c r="E85" s="27"/>
      <c r="F85" s="27"/>
      <c r="G85" s="27"/>
      <c r="H85" s="27"/>
      <c r="I85" s="27"/>
    </row>
    <row r="86" spans="1:9" ht="26.25" customHeight="1" thickBot="1">
      <c r="A86" s="52" t="s">
        <v>68</v>
      </c>
      <c r="B86" s="230">
        <v>0.0049069668</v>
      </c>
      <c r="C86" s="231">
        <v>0.0093090955</v>
      </c>
      <c r="D86" s="230">
        <v>0.004850632163035064</v>
      </c>
      <c r="E86" s="230">
        <v>-0.08954907900000002</v>
      </c>
      <c r="F86" s="230" t="s">
        <v>278</v>
      </c>
      <c r="G86" s="230" t="s">
        <v>279</v>
      </c>
      <c r="H86" s="230" t="s">
        <v>280</v>
      </c>
      <c r="I86" s="230" t="s">
        <v>281</v>
      </c>
    </row>
    <row r="87" spans="1:9" ht="26.25" customHeight="1" thickBot="1">
      <c r="A87" s="53" t="s">
        <v>69</v>
      </c>
      <c r="B87" s="210">
        <v>0.06015377422942883</v>
      </c>
      <c r="C87" s="211">
        <v>0.14323273</v>
      </c>
      <c r="D87" s="210">
        <v>0.06627577983401743</v>
      </c>
      <c r="E87" s="210">
        <v>-0.15671338</v>
      </c>
      <c r="F87" s="210" t="s">
        <v>282</v>
      </c>
      <c r="G87" s="210" t="s">
        <v>283</v>
      </c>
      <c r="H87" s="210" t="s">
        <v>284</v>
      </c>
      <c r="I87" s="210" t="s">
        <v>285</v>
      </c>
    </row>
    <row r="88" spans="1:9" ht="26.25" customHeight="1" thickBot="1">
      <c r="A88" s="53" t="s">
        <v>238</v>
      </c>
      <c r="B88" s="210">
        <v>0.58246101</v>
      </c>
      <c r="C88" s="211">
        <v>0.52710115</v>
      </c>
      <c r="D88" s="210">
        <v>0.6270816469410117</v>
      </c>
      <c r="E88" s="211">
        <v>-4.8</v>
      </c>
      <c r="F88" s="212" t="s">
        <v>286</v>
      </c>
      <c r="G88" s="232" t="s">
        <v>287</v>
      </c>
      <c r="H88" s="212" t="s">
        <v>288</v>
      </c>
      <c r="I88" s="232" t="s">
        <v>289</v>
      </c>
    </row>
    <row r="89" spans="1:9" ht="26.25" customHeight="1" thickBot="1">
      <c r="A89" s="53" t="s">
        <v>70</v>
      </c>
      <c r="B89" s="210">
        <v>0.78213921</v>
      </c>
      <c r="C89" s="211">
        <v>0.67843597</v>
      </c>
      <c r="D89" s="210">
        <v>0.7942374406320484</v>
      </c>
      <c r="E89" s="211">
        <v>0</v>
      </c>
      <c r="F89" s="212" t="s">
        <v>290</v>
      </c>
      <c r="G89" s="232" t="s">
        <v>291</v>
      </c>
      <c r="H89" s="212" t="s">
        <v>292</v>
      </c>
      <c r="I89" s="232" t="s">
        <v>293</v>
      </c>
    </row>
    <row r="90" spans="1:9" ht="26.25" customHeight="1" thickBot="1">
      <c r="A90" s="53" t="s">
        <v>71</v>
      </c>
      <c r="B90" s="210">
        <v>0.021627028000000003</v>
      </c>
      <c r="C90" s="211">
        <v>0.018267597</v>
      </c>
      <c r="D90" s="210">
        <v>0.02089867182016972</v>
      </c>
      <c r="E90" s="208">
        <v>-0.021464135</v>
      </c>
      <c r="F90" s="103" t="s">
        <v>294</v>
      </c>
      <c r="G90" s="177" t="s">
        <v>295</v>
      </c>
      <c r="H90" s="103" t="s">
        <v>296</v>
      </c>
      <c r="I90" s="177" t="s">
        <v>297</v>
      </c>
    </row>
    <row r="91" spans="1:9" ht="26.25" customHeight="1" thickBot="1">
      <c r="A91" s="53" t="s">
        <v>72</v>
      </c>
      <c r="B91" s="210">
        <v>0.039033269</v>
      </c>
      <c r="C91" s="211">
        <v>0.035792645</v>
      </c>
      <c r="D91" s="210">
        <v>0.05863533906228415</v>
      </c>
      <c r="E91" s="208">
        <v>-0.0072787299</v>
      </c>
      <c r="F91" s="103" t="s">
        <v>298</v>
      </c>
      <c r="G91" s="177" t="s">
        <v>299</v>
      </c>
      <c r="H91" s="103" t="s">
        <v>300</v>
      </c>
      <c r="I91" s="177" t="s">
        <v>301</v>
      </c>
    </row>
    <row r="92" spans="1:9" ht="26.25" customHeight="1" thickBot="1">
      <c r="A92" s="53" t="s">
        <v>73</v>
      </c>
      <c r="B92" s="210">
        <v>0.020547555</v>
      </c>
      <c r="C92" s="211">
        <v>0.010702771</v>
      </c>
      <c r="D92" s="210">
        <v>0.016351828356187877</v>
      </c>
      <c r="E92" s="208">
        <v>-0.071214401</v>
      </c>
      <c r="F92" s="103" t="s">
        <v>302</v>
      </c>
      <c r="G92" s="177" t="s">
        <v>303</v>
      </c>
      <c r="H92" s="103" t="s">
        <v>304</v>
      </c>
      <c r="I92" s="177" t="s">
        <v>305</v>
      </c>
    </row>
    <row r="93" spans="1:9" ht="26.25" customHeight="1" thickBot="1">
      <c r="A93" s="53" t="s">
        <v>74</v>
      </c>
      <c r="B93" s="210">
        <v>0.020642598</v>
      </c>
      <c r="C93" s="211">
        <v>0.0083671708</v>
      </c>
      <c r="D93" s="210">
        <v>0.026032321587051484</v>
      </c>
      <c r="E93" s="208">
        <v>-0.8022656500000002</v>
      </c>
      <c r="F93" s="103" t="s">
        <v>306</v>
      </c>
      <c r="G93" s="177" t="s">
        <v>307</v>
      </c>
      <c r="H93" s="103" t="s">
        <v>308</v>
      </c>
      <c r="I93" s="177" t="s">
        <v>309</v>
      </c>
    </row>
    <row r="94" spans="1:9" ht="26.25" customHeight="1" thickBot="1">
      <c r="A94" s="53" t="s">
        <v>75</v>
      </c>
      <c r="B94" s="210">
        <v>-0.0041034384</v>
      </c>
      <c r="C94" s="211">
        <v>-0.00023411457</v>
      </c>
      <c r="D94" s="210">
        <v>-0.2956659062835162</v>
      </c>
      <c r="E94" s="208">
        <v>-33.144894</v>
      </c>
      <c r="F94" s="103" t="s">
        <v>310</v>
      </c>
      <c r="G94" s="177" t="s">
        <v>311</v>
      </c>
      <c r="H94" s="103" t="s">
        <v>312</v>
      </c>
      <c r="I94" s="177" t="s">
        <v>313</v>
      </c>
    </row>
    <row r="95" spans="1:9" ht="26.25" customHeight="1" thickBot="1">
      <c r="A95" s="54" t="s">
        <v>76</v>
      </c>
      <c r="B95" s="190">
        <v>0.021632188</v>
      </c>
      <c r="C95" s="191">
        <v>0.018951122</v>
      </c>
      <c r="D95" s="190">
        <v>0.021380284471985866</v>
      </c>
      <c r="E95" s="209">
        <v>0</v>
      </c>
      <c r="F95" s="160" t="s">
        <v>314</v>
      </c>
      <c r="G95" s="178" t="s">
        <v>315</v>
      </c>
      <c r="H95" s="160" t="s">
        <v>316</v>
      </c>
      <c r="I95" s="178" t="s">
        <v>317</v>
      </c>
    </row>
    <row r="96" spans="1:9" ht="24" customHeight="1">
      <c r="A96" s="250" t="s">
        <v>157</v>
      </c>
      <c r="B96" s="250"/>
      <c r="C96" s="250"/>
      <c r="D96" s="250"/>
      <c r="E96" s="250"/>
      <c r="F96" s="250"/>
      <c r="G96" s="250"/>
      <c r="H96" s="250"/>
      <c r="I96" s="250"/>
    </row>
    <row r="97" spans="1:9" ht="12" customHeight="1">
      <c r="A97" s="50"/>
      <c r="B97" s="24"/>
      <c r="C97" s="24"/>
      <c r="D97" s="24"/>
      <c r="E97" s="24"/>
      <c r="F97" s="24"/>
      <c r="G97" s="24"/>
      <c r="H97" s="24"/>
      <c r="I97" s="24"/>
    </row>
    <row r="98" spans="1:10" ht="16.5" thickBot="1">
      <c r="A98" s="56" t="s">
        <v>239</v>
      </c>
      <c r="B98" s="28"/>
      <c r="C98" s="28"/>
      <c r="D98" s="28"/>
      <c r="E98" s="28"/>
      <c r="F98" s="28"/>
      <c r="G98" s="28"/>
      <c r="H98" s="28"/>
      <c r="I98" s="28"/>
      <c r="J98" s="28"/>
    </row>
    <row r="99" ht="10.5" customHeight="1">
      <c r="A99" s="37"/>
    </row>
    <row r="100" spans="1:10" s="26" customFormat="1" ht="54" customHeight="1">
      <c r="A100" s="45"/>
      <c r="B100" s="14" t="s">
        <v>264</v>
      </c>
      <c r="C100" s="14" t="s">
        <v>265</v>
      </c>
      <c r="D100" s="14" t="s">
        <v>62</v>
      </c>
      <c r="E100" s="14" t="s">
        <v>63</v>
      </c>
      <c r="F100" s="14" t="s">
        <v>64</v>
      </c>
      <c r="G100" s="14" t="s">
        <v>65</v>
      </c>
      <c r="H100" s="14" t="s">
        <v>66</v>
      </c>
      <c r="I100" s="14" t="s">
        <v>67</v>
      </c>
      <c r="J100" s="5" t="s">
        <v>152</v>
      </c>
    </row>
    <row r="101" spans="1:10" ht="8.25" customHeight="1" thickBot="1">
      <c r="A101" s="45"/>
      <c r="B101" s="21"/>
      <c r="C101" s="21"/>
      <c r="D101" s="21"/>
      <c r="E101" s="21"/>
      <c r="F101" s="21"/>
      <c r="G101" s="21"/>
      <c r="H101" s="21"/>
      <c r="I101" s="21"/>
      <c r="J101" s="21"/>
    </row>
    <row r="102" spans="1:10" ht="10.5" customHeight="1" thickBot="1">
      <c r="A102" s="40" t="s">
        <v>77</v>
      </c>
      <c r="B102" s="106"/>
      <c r="C102" s="179"/>
      <c r="D102" s="106"/>
      <c r="E102" s="179"/>
      <c r="F102" s="106"/>
      <c r="G102" s="179"/>
      <c r="H102" s="106"/>
      <c r="I102" s="179"/>
      <c r="J102" s="180"/>
    </row>
    <row r="103" spans="1:10" ht="24.75" customHeight="1" thickBot="1">
      <c r="A103" s="41" t="s">
        <v>178</v>
      </c>
      <c r="B103" s="210">
        <v>0.04947</v>
      </c>
      <c r="C103" s="211">
        <v>0.029344631</v>
      </c>
      <c r="D103" s="210">
        <v>0.05001876452544642</v>
      </c>
      <c r="E103" s="208">
        <v>0</v>
      </c>
      <c r="F103" s="133" t="s">
        <v>318</v>
      </c>
      <c r="G103" s="136" t="s">
        <v>319</v>
      </c>
      <c r="H103" s="133" t="s">
        <v>320</v>
      </c>
      <c r="I103" s="136" t="s">
        <v>321</v>
      </c>
      <c r="J103" s="127"/>
    </row>
    <row r="104" spans="1:10" ht="24.75" customHeight="1" thickBot="1">
      <c r="A104" s="41" t="s">
        <v>78</v>
      </c>
      <c r="B104" s="210">
        <v>0.052587778</v>
      </c>
      <c r="C104" s="211">
        <v>0.040345098</v>
      </c>
      <c r="D104" s="210">
        <v>0.05481086811282283</v>
      </c>
      <c r="E104" s="208">
        <v>0</v>
      </c>
      <c r="F104" s="133" t="s">
        <v>322</v>
      </c>
      <c r="G104" s="136" t="s">
        <v>323</v>
      </c>
      <c r="H104" s="133" t="s">
        <v>324</v>
      </c>
      <c r="I104" s="136" t="s">
        <v>325</v>
      </c>
      <c r="J104" s="127"/>
    </row>
    <row r="105" spans="1:10" ht="24.75" customHeight="1" thickBot="1">
      <c r="A105" s="41" t="s">
        <v>79</v>
      </c>
      <c r="B105" s="210">
        <v>0.05502072</v>
      </c>
      <c r="C105" s="211">
        <v>0.026510659</v>
      </c>
      <c r="D105" s="210">
        <v>0.05249253261324995</v>
      </c>
      <c r="E105" s="208">
        <v>0</v>
      </c>
      <c r="F105" s="133" t="s">
        <v>326</v>
      </c>
      <c r="G105" s="136" t="s">
        <v>327</v>
      </c>
      <c r="H105" s="133" t="s">
        <v>328</v>
      </c>
      <c r="I105" s="136" t="s">
        <v>329</v>
      </c>
      <c r="J105" s="127"/>
    </row>
    <row r="106" spans="1:10" ht="24.75" customHeight="1" thickBot="1">
      <c r="A106" s="41" t="s">
        <v>174</v>
      </c>
      <c r="B106" s="210">
        <v>0.0023611741</v>
      </c>
      <c r="C106" s="211">
        <v>0.00027773083</v>
      </c>
      <c r="D106" s="210">
        <v>0.003010738953001467</v>
      </c>
      <c r="E106" s="208">
        <v>0</v>
      </c>
      <c r="F106" s="133" t="s">
        <v>330</v>
      </c>
      <c r="G106" s="136" t="s">
        <v>331</v>
      </c>
      <c r="H106" s="133" t="s">
        <v>331</v>
      </c>
      <c r="I106" s="136" t="s">
        <v>332</v>
      </c>
      <c r="J106" s="127"/>
    </row>
    <row r="107" spans="1:10" ht="24.75" customHeight="1" thickBot="1">
      <c r="A107" s="41" t="s">
        <v>179</v>
      </c>
      <c r="B107" s="210">
        <v>0.77932056</v>
      </c>
      <c r="C107" s="211">
        <v>0.89113105</v>
      </c>
      <c r="D107" s="210">
        <v>0.9252345071796698</v>
      </c>
      <c r="E107" s="208">
        <v>0.32451306</v>
      </c>
      <c r="F107" s="133" t="s">
        <v>333</v>
      </c>
      <c r="G107" s="136" t="s">
        <v>334</v>
      </c>
      <c r="H107" s="133" t="s">
        <v>335</v>
      </c>
      <c r="I107" s="136" t="s">
        <v>336</v>
      </c>
      <c r="J107" s="127"/>
    </row>
    <row r="108" spans="1:10" ht="24.75" customHeight="1" thickBot="1">
      <c r="A108" s="41" t="s">
        <v>80</v>
      </c>
      <c r="B108" s="210">
        <v>1.2502670734199421</v>
      </c>
      <c r="C108" s="211">
        <v>1.7402770167154689</v>
      </c>
      <c r="D108" s="210">
        <v>1.3547067846733525</v>
      </c>
      <c r="E108" s="208">
        <v>0</v>
      </c>
      <c r="F108" s="133" t="s">
        <v>337</v>
      </c>
      <c r="G108" s="136" t="s">
        <v>338</v>
      </c>
      <c r="H108" s="133" t="s">
        <v>339</v>
      </c>
      <c r="I108" s="136" t="s">
        <v>340</v>
      </c>
      <c r="J108" s="212">
        <v>0</v>
      </c>
    </row>
    <row r="109" spans="1:10" ht="24.75" customHeight="1" thickBot="1">
      <c r="A109" s="41" t="s">
        <v>218</v>
      </c>
      <c r="B109" s="210"/>
      <c r="C109" s="211"/>
      <c r="D109" s="210"/>
      <c r="E109" s="208"/>
      <c r="F109" s="133"/>
      <c r="G109" s="136"/>
      <c r="H109" s="133"/>
      <c r="I109" s="136"/>
      <c r="J109" s="213">
        <v>2</v>
      </c>
    </row>
    <row r="110" spans="1:10" ht="24.75" customHeight="1" thickBot="1">
      <c r="A110" s="42" t="s">
        <v>240</v>
      </c>
      <c r="B110" s="210">
        <v>0.32202738</v>
      </c>
      <c r="C110" s="211">
        <v>0.32058805</v>
      </c>
      <c r="D110" s="210">
        <v>0.321744085341263</v>
      </c>
      <c r="E110" s="208">
        <v>0</v>
      </c>
      <c r="F110" s="133" t="s">
        <v>341</v>
      </c>
      <c r="G110" s="136" t="s">
        <v>342</v>
      </c>
      <c r="H110" s="133" t="s">
        <v>343</v>
      </c>
      <c r="I110" s="136" t="s">
        <v>344</v>
      </c>
      <c r="J110" s="214"/>
    </row>
    <row r="111" spans="1:10" ht="12" customHeight="1" thickBot="1">
      <c r="A111" s="43" t="s">
        <v>81</v>
      </c>
      <c r="B111" s="215"/>
      <c r="C111" s="206"/>
      <c r="D111" s="215"/>
      <c r="E111" s="207"/>
      <c r="F111" s="176"/>
      <c r="G111" s="153"/>
      <c r="H111" s="176"/>
      <c r="I111" s="153"/>
      <c r="J111" s="180"/>
    </row>
    <row r="112" spans="1:10" ht="24.75" customHeight="1" thickBot="1">
      <c r="A112" s="41" t="s">
        <v>147</v>
      </c>
      <c r="B112" s="210">
        <v>0.0547706225040354</v>
      </c>
      <c r="C112" s="211">
        <v>-0.615284760936646</v>
      </c>
      <c r="D112" s="210">
        <v>0.06012849818428524</v>
      </c>
      <c r="E112" s="208">
        <v>-0.16222931</v>
      </c>
      <c r="F112" s="133" t="s">
        <v>345</v>
      </c>
      <c r="G112" s="136" t="s">
        <v>346</v>
      </c>
      <c r="H112" s="133" t="s">
        <v>347</v>
      </c>
      <c r="I112" s="136" t="s">
        <v>348</v>
      </c>
      <c r="J112" s="157"/>
    </row>
    <row r="113" spans="1:10" ht="24.75" customHeight="1" thickBot="1">
      <c r="A113" s="41" t="s">
        <v>148</v>
      </c>
      <c r="B113" s="210">
        <v>-0.15291590347195294</v>
      </c>
      <c r="C113" s="211">
        <v>0.2928609714176914</v>
      </c>
      <c r="D113" s="210">
        <v>-0.14417779319734145</v>
      </c>
      <c r="E113" s="208">
        <v>-2.4270108</v>
      </c>
      <c r="F113" s="133" t="s">
        <v>349</v>
      </c>
      <c r="G113" s="136" t="s">
        <v>350</v>
      </c>
      <c r="H113" s="133" t="s">
        <v>351</v>
      </c>
      <c r="I113" s="136" t="s">
        <v>352</v>
      </c>
      <c r="J113" s="157"/>
    </row>
    <row r="114" spans="1:10" ht="24.75" customHeight="1" thickBot="1">
      <c r="A114" s="41" t="s">
        <v>149</v>
      </c>
      <c r="B114" s="210">
        <v>-0.09814528096791754</v>
      </c>
      <c r="C114" s="211">
        <v>-0.3224237895189546</v>
      </c>
      <c r="D114" s="210">
        <v>-0.08404929501305625</v>
      </c>
      <c r="E114" s="208">
        <v>-2.4368511318</v>
      </c>
      <c r="F114" s="133" t="s">
        <v>353</v>
      </c>
      <c r="G114" s="136" t="s">
        <v>354</v>
      </c>
      <c r="H114" s="133" t="s">
        <v>355</v>
      </c>
      <c r="I114" s="136" t="s">
        <v>356</v>
      </c>
      <c r="J114" s="157"/>
    </row>
    <row r="115" spans="1:10" ht="24.75" customHeight="1" thickBot="1">
      <c r="A115" s="42" t="s">
        <v>82</v>
      </c>
      <c r="B115" s="190">
        <v>-0.059552397</v>
      </c>
      <c r="C115" s="191">
        <v>-0.66360366</v>
      </c>
      <c r="D115" s="190"/>
      <c r="E115" s="209"/>
      <c r="F115" s="156"/>
      <c r="G115" s="154"/>
      <c r="H115" s="156"/>
      <c r="I115" s="154"/>
      <c r="J115" s="216"/>
    </row>
    <row r="116" spans="1:10" ht="12.75" customHeight="1" thickBot="1">
      <c r="A116" s="43" t="s">
        <v>83</v>
      </c>
      <c r="B116" s="217"/>
      <c r="C116" s="218"/>
      <c r="D116" s="217"/>
      <c r="E116" s="219"/>
      <c r="F116" s="220"/>
      <c r="G116" s="221"/>
      <c r="H116" s="220"/>
      <c r="I116" s="221"/>
      <c r="J116" s="157"/>
    </row>
    <row r="117" spans="1:10" ht="24.75" customHeight="1" thickBot="1">
      <c r="A117" s="41" t="s">
        <v>177</v>
      </c>
      <c r="B117" s="210">
        <v>-1.3029206320344258</v>
      </c>
      <c r="C117" s="211">
        <v>-1.4221488694424234</v>
      </c>
      <c r="D117" s="210">
        <v>-1.4084828131529192</v>
      </c>
      <c r="E117" s="208">
        <v>-7.863521406087953</v>
      </c>
      <c r="F117" s="133" t="s">
        <v>404</v>
      </c>
      <c r="G117" s="136" t="s">
        <v>405</v>
      </c>
      <c r="H117" s="133" t="s">
        <v>406</v>
      </c>
      <c r="I117" s="136" t="s">
        <v>407</v>
      </c>
      <c r="J117" s="157"/>
    </row>
    <row r="118" spans="1:10" ht="24.75" customHeight="1" thickBot="1">
      <c r="A118" s="41" t="s">
        <v>84</v>
      </c>
      <c r="B118" s="210">
        <v>-1.4299926454295073</v>
      </c>
      <c r="C118" s="211">
        <v>-0.6494268340209532</v>
      </c>
      <c r="D118" s="210">
        <v>-1.5307623801116617</v>
      </c>
      <c r="E118" s="208">
        <v>-4.054875275195139</v>
      </c>
      <c r="F118" s="133" t="s">
        <v>408</v>
      </c>
      <c r="G118" s="136" t="s">
        <v>409</v>
      </c>
      <c r="H118" s="133" t="s">
        <v>410</v>
      </c>
      <c r="I118" s="136" t="s">
        <v>411</v>
      </c>
      <c r="J118" s="157"/>
    </row>
    <row r="119" spans="1:10" ht="24.75" customHeight="1" thickBot="1">
      <c r="A119" s="42" t="s">
        <v>85</v>
      </c>
      <c r="B119" s="210">
        <v>-0.07202329712681389</v>
      </c>
      <c r="C119" s="211">
        <v>0.32195867232990627</v>
      </c>
      <c r="D119" s="210">
        <v>-0.13983435819873843</v>
      </c>
      <c r="E119" s="208">
        <v>-1.360493976915397</v>
      </c>
      <c r="F119" s="133" t="s">
        <v>412</v>
      </c>
      <c r="G119" s="136" t="s">
        <v>413</v>
      </c>
      <c r="H119" s="133" t="s">
        <v>414</v>
      </c>
      <c r="I119" s="136" t="s">
        <v>415</v>
      </c>
      <c r="J119" s="220"/>
    </row>
    <row r="120" spans="1:10" ht="10.5" customHeight="1" thickBot="1">
      <c r="A120" s="43" t="s">
        <v>86</v>
      </c>
      <c r="B120" s="215"/>
      <c r="C120" s="206"/>
      <c r="D120" s="215"/>
      <c r="E120" s="207"/>
      <c r="F120" s="106"/>
      <c r="G120" s="179"/>
      <c r="H120" s="106"/>
      <c r="I120" s="179"/>
      <c r="J120" s="180"/>
    </row>
    <row r="121" spans="1:10" ht="23.25" customHeight="1" thickBot="1">
      <c r="A121" s="41" t="s">
        <v>87</v>
      </c>
      <c r="B121" s="210">
        <v>0.14887885</v>
      </c>
      <c r="C121" s="211">
        <v>0.14418976</v>
      </c>
      <c r="D121" s="210">
        <v>4.6182717570480145</v>
      </c>
      <c r="E121" s="208">
        <v>0.0022947526</v>
      </c>
      <c r="F121" s="133" t="s">
        <v>357</v>
      </c>
      <c r="G121" s="136" t="s">
        <v>358</v>
      </c>
      <c r="H121" s="133" t="s">
        <v>359</v>
      </c>
      <c r="I121" s="136" t="s">
        <v>360</v>
      </c>
      <c r="J121" s="157"/>
    </row>
    <row r="122" spans="1:10" ht="23.25" customHeight="1" thickBot="1">
      <c r="A122" s="41" t="s">
        <v>88</v>
      </c>
      <c r="B122" s="210">
        <v>0.26083248</v>
      </c>
      <c r="C122" s="211">
        <v>0.52062257</v>
      </c>
      <c r="D122" s="210">
        <v>0.2709205405910697</v>
      </c>
      <c r="E122" s="208">
        <v>-0.082856645</v>
      </c>
      <c r="F122" s="133" t="s">
        <v>361</v>
      </c>
      <c r="G122" s="136" t="s">
        <v>362</v>
      </c>
      <c r="H122" s="133" t="s">
        <v>363</v>
      </c>
      <c r="I122" s="136" t="s">
        <v>364</v>
      </c>
      <c r="J122" s="157"/>
    </row>
    <row r="123" spans="1:10" ht="23.25" customHeight="1" thickBot="1">
      <c r="A123" s="41" t="s">
        <v>150</v>
      </c>
      <c r="B123" s="210">
        <v>0.44675905</v>
      </c>
      <c r="C123" s="211">
        <v>0.41397679</v>
      </c>
      <c r="D123" s="210">
        <v>0.4908470316264552</v>
      </c>
      <c r="E123" s="208">
        <v>0.057315068</v>
      </c>
      <c r="F123" s="133" t="s">
        <v>365</v>
      </c>
      <c r="G123" s="136" t="s">
        <v>366</v>
      </c>
      <c r="H123" s="133" t="s">
        <v>367</v>
      </c>
      <c r="I123" s="136" t="s">
        <v>368</v>
      </c>
      <c r="J123" s="127"/>
    </row>
    <row r="124" spans="1:10" ht="23.25" customHeight="1" thickBot="1">
      <c r="A124" s="41" t="s">
        <v>89</v>
      </c>
      <c r="B124" s="210">
        <v>0.73217551</v>
      </c>
      <c r="C124" s="211">
        <v>0.75405787</v>
      </c>
      <c r="D124" s="210">
        <v>0.8422880852691911</v>
      </c>
      <c r="E124" s="208">
        <v>0</v>
      </c>
      <c r="F124" s="133" t="s">
        <v>369</v>
      </c>
      <c r="G124" s="136" t="s">
        <v>370</v>
      </c>
      <c r="H124" s="133" t="s">
        <v>371</v>
      </c>
      <c r="I124" s="136" t="s">
        <v>372</v>
      </c>
      <c r="J124" s="127"/>
    </row>
    <row r="125" spans="1:10" ht="23.25" customHeight="1" thickBot="1">
      <c r="A125" s="41" t="s">
        <v>90</v>
      </c>
      <c r="B125" s="210">
        <v>-0.4431849</v>
      </c>
      <c r="C125" s="211">
        <v>-0.41420873</v>
      </c>
      <c r="D125" s="210">
        <v>-0.44318489677226347</v>
      </c>
      <c r="E125" s="208">
        <v>-0.84802713</v>
      </c>
      <c r="F125" s="133" t="s">
        <v>373</v>
      </c>
      <c r="G125" s="136" t="s">
        <v>374</v>
      </c>
      <c r="H125" s="133" t="s">
        <v>375</v>
      </c>
      <c r="I125" s="136" t="s">
        <v>376</v>
      </c>
      <c r="J125" s="220"/>
    </row>
    <row r="126" spans="1:10" ht="23.25" customHeight="1" thickBot="1">
      <c r="A126" s="41" t="s">
        <v>91</v>
      </c>
      <c r="B126" s="210">
        <v>-0.052242732</v>
      </c>
      <c r="C126" s="211">
        <v>-0.11131149</v>
      </c>
      <c r="D126" s="210">
        <v>-0.05224273277982649</v>
      </c>
      <c r="E126" s="208">
        <v>-0.76084499</v>
      </c>
      <c r="F126" s="133" t="s">
        <v>377</v>
      </c>
      <c r="G126" s="136" t="s">
        <v>378</v>
      </c>
      <c r="H126" s="133" t="s">
        <v>379</v>
      </c>
      <c r="I126" s="136" t="s">
        <v>380</v>
      </c>
      <c r="J126" s="103"/>
    </row>
    <row r="127" spans="1:10" ht="23.25" customHeight="1" thickBot="1">
      <c r="A127" s="41" t="s">
        <v>92</v>
      </c>
      <c r="B127" s="210">
        <v>-0.57384495</v>
      </c>
      <c r="C127" s="211">
        <v>-0.4307343</v>
      </c>
      <c r="D127" s="210">
        <v>-0.5738449449073655</v>
      </c>
      <c r="E127" s="208">
        <v>-0.84175572</v>
      </c>
      <c r="F127" s="133" t="s">
        <v>381</v>
      </c>
      <c r="G127" s="136" t="s">
        <v>382</v>
      </c>
      <c r="H127" s="133" t="s">
        <v>383</v>
      </c>
      <c r="I127" s="136" t="s">
        <v>384</v>
      </c>
      <c r="J127" s="103"/>
    </row>
    <row r="128" spans="1:10" ht="23.25" customHeight="1" thickBot="1">
      <c r="A128" s="42" t="s">
        <v>93</v>
      </c>
      <c r="B128" s="190">
        <v>-0.14251228</v>
      </c>
      <c r="C128" s="191">
        <v>-0.10716826</v>
      </c>
      <c r="D128" s="190">
        <v>-0.1425122770936874</v>
      </c>
      <c r="E128" s="209">
        <v>-0.84175572</v>
      </c>
      <c r="F128" s="156" t="s">
        <v>385</v>
      </c>
      <c r="G128" s="154" t="s">
        <v>386</v>
      </c>
      <c r="H128" s="156" t="s">
        <v>387</v>
      </c>
      <c r="I128" s="154" t="s">
        <v>376</v>
      </c>
      <c r="J128" s="160"/>
    </row>
    <row r="129" spans="1:10" ht="10.5" customHeight="1" thickBot="1">
      <c r="A129" s="43" t="s">
        <v>241</v>
      </c>
      <c r="B129" s="217"/>
      <c r="C129" s="218"/>
      <c r="D129" s="217"/>
      <c r="E129" s="219"/>
      <c r="F129" s="220"/>
      <c r="G129" s="221"/>
      <c r="H129" s="220"/>
      <c r="I129" s="221"/>
      <c r="J129" s="220"/>
    </row>
    <row r="130" spans="1:10" ht="24.75" customHeight="1" thickBot="1">
      <c r="A130" s="41" t="s">
        <v>242</v>
      </c>
      <c r="B130" s="210">
        <v>0.12320642171650954</v>
      </c>
      <c r="C130" s="211">
        <v>0.11265046055957748</v>
      </c>
      <c r="D130" s="210">
        <v>0.12046871890737505</v>
      </c>
      <c r="E130" s="208">
        <v>0.092050921</v>
      </c>
      <c r="F130" s="133" t="s">
        <v>388</v>
      </c>
      <c r="G130" s="136" t="s">
        <v>389</v>
      </c>
      <c r="H130" s="133" t="s">
        <v>390</v>
      </c>
      <c r="I130" s="136" t="s">
        <v>391</v>
      </c>
      <c r="J130" s="212">
        <v>0</v>
      </c>
    </row>
    <row r="131" spans="1:10" ht="24.75" customHeight="1" thickBot="1">
      <c r="A131" s="41" t="s">
        <v>151</v>
      </c>
      <c r="B131" s="210">
        <v>0.8877631463946279</v>
      </c>
      <c r="C131" s="211">
        <v>0.8754870006329164</v>
      </c>
      <c r="D131" s="210">
        <v>0.8715650588429061</v>
      </c>
      <c r="E131" s="208">
        <v>0.6400553</v>
      </c>
      <c r="F131" s="133" t="s">
        <v>392</v>
      </c>
      <c r="G131" s="136" t="s">
        <v>393</v>
      </c>
      <c r="H131" s="133" t="s">
        <v>394</v>
      </c>
      <c r="I131" s="136" t="s">
        <v>395</v>
      </c>
      <c r="J131" s="158"/>
    </row>
    <row r="132" spans="1:10" ht="24.75" customHeight="1" thickBot="1">
      <c r="A132" s="41" t="s">
        <v>94</v>
      </c>
      <c r="B132" s="210">
        <v>0.08428124420200625</v>
      </c>
      <c r="C132" s="211">
        <v>0.0721509149900494</v>
      </c>
      <c r="D132" s="210">
        <v>0.08428124420200625</v>
      </c>
      <c r="E132" s="208">
        <v>0.054503373</v>
      </c>
      <c r="F132" s="133" t="s">
        <v>396</v>
      </c>
      <c r="G132" s="136" t="s">
        <v>397</v>
      </c>
      <c r="H132" s="133" t="s">
        <v>398</v>
      </c>
      <c r="I132" s="136" t="s">
        <v>399</v>
      </c>
      <c r="J132" s="158"/>
    </row>
    <row r="133" spans="1:10" ht="24.75" customHeight="1" thickBot="1">
      <c r="A133" s="42" t="s">
        <v>243</v>
      </c>
      <c r="B133" s="190">
        <v>0.3506831894760665</v>
      </c>
      <c r="C133" s="191">
        <v>0.289838673101403</v>
      </c>
      <c r="D133" s="190">
        <v>0.2973572323628834</v>
      </c>
      <c r="E133" s="209">
        <v>0.13091581</v>
      </c>
      <c r="F133" s="156" t="s">
        <v>400</v>
      </c>
      <c r="G133" s="154" t="s">
        <v>401</v>
      </c>
      <c r="H133" s="156" t="s">
        <v>402</v>
      </c>
      <c r="I133" s="154" t="s">
        <v>403</v>
      </c>
      <c r="J133" s="159"/>
    </row>
    <row r="134" spans="1:9" ht="21" customHeight="1">
      <c r="A134" s="250" t="s">
        <v>180</v>
      </c>
      <c r="B134" s="250"/>
      <c r="C134" s="250"/>
      <c r="D134" s="250"/>
      <c r="E134" s="250"/>
      <c r="F134" s="250"/>
      <c r="G134" s="250"/>
      <c r="H134" s="250"/>
      <c r="I134" s="250"/>
    </row>
  </sheetData>
  <mergeCells count="4">
    <mergeCell ref="A80:G80"/>
    <mergeCell ref="A96:I96"/>
    <mergeCell ref="A134:I134"/>
    <mergeCell ref="A52:J52"/>
  </mergeCells>
  <printOptions/>
  <pageMargins left="0.5" right="0.5" top="0.5" bottom="0.5" header="0.5" footer="0.5"/>
  <pageSetup horizontalDpi="600" verticalDpi="600" orientation="portrait" paperSize="9" scale="91" r:id="rId1"/>
  <rowBreaks count="2" manualBreakCount="2">
    <brk id="52" max="10" man="1"/>
    <brk id="97" max="10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43"/>
  <sheetViews>
    <sheetView view="pageBreakPreview" zoomScaleSheetLayoutView="100" workbookViewId="0" topLeftCell="A10">
      <selection activeCell="B38" sqref="B38:C43"/>
    </sheetView>
  </sheetViews>
  <sheetFormatPr defaultColWidth="9.00390625" defaultRowHeight="14.25"/>
  <cols>
    <col min="1" max="1" width="27.75390625" style="3" customWidth="1"/>
    <col min="2" max="13" width="11.00390625" style="3" customWidth="1"/>
    <col min="14" max="16384" width="8.00390625" style="3" customWidth="1"/>
  </cols>
  <sheetData>
    <row r="1" spans="1:8" ht="16.5" thickBot="1">
      <c r="A1" s="29" t="s">
        <v>260</v>
      </c>
      <c r="B1" s="30"/>
      <c r="C1" s="30"/>
      <c r="D1" s="30"/>
      <c r="E1" s="30"/>
      <c r="F1" s="30"/>
      <c r="G1" s="18"/>
      <c r="H1" s="18"/>
    </row>
    <row r="2" spans="1:6" ht="9" customHeight="1">
      <c r="A2" s="6"/>
      <c r="B2" s="4"/>
      <c r="C2" s="4"/>
      <c r="D2" s="4"/>
      <c r="E2" s="30"/>
      <c r="F2" s="30"/>
    </row>
    <row r="3" spans="1:6" ht="13.5">
      <c r="A3" s="2"/>
      <c r="B3" s="1" t="s">
        <v>96</v>
      </c>
      <c r="C3" s="1" t="s">
        <v>252</v>
      </c>
      <c r="D3" s="1" t="s">
        <v>97</v>
      </c>
      <c r="E3" s="30"/>
      <c r="F3" s="30"/>
    </row>
    <row r="4" spans="1:6" ht="9" customHeight="1" thickBot="1">
      <c r="A4" s="7"/>
      <c r="B4" s="2"/>
      <c r="C4" s="2"/>
      <c r="D4" s="2"/>
      <c r="E4" s="30"/>
      <c r="F4" s="30"/>
    </row>
    <row r="5" spans="1:6" ht="12" customHeight="1" thickBot="1">
      <c r="A5" s="90" t="s">
        <v>98</v>
      </c>
      <c r="B5" s="91">
        <f aca="true" t="shared" si="0" ref="B5:B10">C5/SUM(C$5:C$10)</f>
        <v>0.312885942119442</v>
      </c>
      <c r="C5" s="99">
        <v>847917.1585100001</v>
      </c>
      <c r="D5" s="92"/>
      <c r="E5" s="30"/>
      <c r="F5" s="30"/>
    </row>
    <row r="6" spans="1:6" ht="12" customHeight="1" thickBot="1">
      <c r="A6" s="93" t="s">
        <v>197</v>
      </c>
      <c r="B6" s="94">
        <f t="shared" si="0"/>
        <v>0.2730588024614779</v>
      </c>
      <c r="C6" s="101">
        <v>739986.08669</v>
      </c>
      <c r="D6" s="95"/>
      <c r="E6" s="30"/>
      <c r="F6" s="30"/>
    </row>
    <row r="7" spans="1:6" ht="12" customHeight="1" thickBot="1">
      <c r="A7" s="93" t="s">
        <v>99</v>
      </c>
      <c r="B7" s="94">
        <f t="shared" si="0"/>
        <v>0.1449989758725352</v>
      </c>
      <c r="C7" s="101">
        <v>392945.4892599998</v>
      </c>
      <c r="D7" s="95"/>
      <c r="E7" s="30"/>
      <c r="F7" s="30"/>
    </row>
    <row r="8" spans="1:6" ht="12" customHeight="1" thickBot="1">
      <c r="A8" s="93" t="s">
        <v>100</v>
      </c>
      <c r="B8" s="94">
        <f t="shared" si="0"/>
        <v>0.11054561245575462</v>
      </c>
      <c r="C8" s="101">
        <v>299577.28674</v>
      </c>
      <c r="D8" s="95"/>
      <c r="E8" s="30"/>
      <c r="F8" s="30"/>
    </row>
    <row r="9" spans="1:6" ht="12" customHeight="1" thickBot="1">
      <c r="A9" s="93" t="s">
        <v>101</v>
      </c>
      <c r="B9" s="94">
        <f t="shared" si="0"/>
        <v>0.102449328020386</v>
      </c>
      <c r="C9" s="101">
        <v>277636.4528168644</v>
      </c>
      <c r="D9" s="95"/>
      <c r="E9" s="30"/>
      <c r="F9" s="30"/>
    </row>
    <row r="10" spans="1:6" ht="12" customHeight="1" thickBot="1">
      <c r="A10" s="96" t="s">
        <v>198</v>
      </c>
      <c r="B10" s="97">
        <f t="shared" si="0"/>
        <v>0.0560613390704043</v>
      </c>
      <c r="C10" s="104">
        <v>151925.55793604997</v>
      </c>
      <c r="D10" s="98"/>
      <c r="E10" s="30"/>
      <c r="F10" s="30"/>
    </row>
    <row r="11" spans="1:6" ht="12.75">
      <c r="A11" s="33" t="s">
        <v>102</v>
      </c>
      <c r="B11" s="30"/>
      <c r="C11" s="30"/>
      <c r="D11" s="30"/>
      <c r="E11" s="30"/>
      <c r="F11" s="30"/>
    </row>
    <row r="12" spans="1:6" ht="15.75">
      <c r="A12" s="34"/>
      <c r="B12" s="30"/>
      <c r="C12" s="30"/>
      <c r="D12" s="30"/>
      <c r="E12" s="30"/>
      <c r="F12" s="30"/>
    </row>
    <row r="13" spans="1:8" ht="16.5" thickBot="1">
      <c r="A13" s="29" t="s">
        <v>259</v>
      </c>
      <c r="B13" s="30"/>
      <c r="C13" s="30"/>
      <c r="D13" s="30"/>
      <c r="E13" s="30"/>
      <c r="F13" s="30"/>
      <c r="G13" s="18"/>
      <c r="H13" s="18"/>
    </row>
    <row r="14" spans="1:6" ht="9" customHeight="1">
      <c r="A14" s="6"/>
      <c r="B14" s="6"/>
      <c r="C14" s="6"/>
      <c r="D14" s="6"/>
      <c r="E14" s="6"/>
      <c r="F14" s="6"/>
    </row>
    <row r="15" spans="1:6" ht="13.5">
      <c r="A15" s="2"/>
      <c r="B15" s="1" t="s">
        <v>103</v>
      </c>
      <c r="C15" s="1" t="s">
        <v>104</v>
      </c>
      <c r="D15" s="1" t="s">
        <v>105</v>
      </c>
      <c r="E15" s="1" t="s">
        <v>68</v>
      </c>
      <c r="F15" s="1" t="s">
        <v>95</v>
      </c>
    </row>
    <row r="16" spans="1:6" ht="9" customHeight="1" thickBot="1">
      <c r="A16" s="7"/>
      <c r="B16" s="7"/>
      <c r="C16" s="7"/>
      <c r="D16" s="7"/>
      <c r="E16" s="7"/>
      <c r="F16" s="7"/>
    </row>
    <row r="17" spans="1:6" ht="12" customHeight="1" thickBot="1">
      <c r="A17" s="90" t="s">
        <v>98</v>
      </c>
      <c r="B17" s="92">
        <v>6009</v>
      </c>
      <c r="C17" s="99">
        <v>7132</v>
      </c>
      <c r="D17" s="92">
        <v>-1123</v>
      </c>
      <c r="E17" s="239">
        <v>-0.025943723143741625</v>
      </c>
      <c r="F17" s="240">
        <v>-0.02612417707679066</v>
      </c>
    </row>
    <row r="18" spans="1:6" ht="12" customHeight="1" thickBot="1">
      <c r="A18" s="93" t="s">
        <v>197</v>
      </c>
      <c r="B18" s="95">
        <v>4822</v>
      </c>
      <c r="C18" s="101">
        <v>7434</v>
      </c>
      <c r="D18" s="95">
        <v>-2612</v>
      </c>
      <c r="E18" s="241">
        <v>-0.03723396672891335</v>
      </c>
      <c r="F18" s="242">
        <v>-0.03786055950137701</v>
      </c>
    </row>
    <row r="19" spans="1:6" ht="12" customHeight="1" thickBot="1">
      <c r="A19" s="93" t="s">
        <v>99</v>
      </c>
      <c r="B19" s="229">
        <v>2626</v>
      </c>
      <c r="C19" s="101">
        <v>1801</v>
      </c>
      <c r="D19" s="95">
        <v>825</v>
      </c>
      <c r="E19" s="241">
        <v>0.07131742738589211</v>
      </c>
      <c r="F19" s="242">
        <v>0.07478923035082947</v>
      </c>
    </row>
    <row r="20" spans="1:6" ht="12" customHeight="1" thickBot="1">
      <c r="A20" s="93" t="s">
        <v>100</v>
      </c>
      <c r="B20" s="95">
        <v>2018</v>
      </c>
      <c r="C20" s="101">
        <v>3534</v>
      </c>
      <c r="D20" s="95">
        <v>-1516</v>
      </c>
      <c r="E20" s="241">
        <v>-0.09701158251743777</v>
      </c>
      <c r="F20" s="242">
        <v>-0.09959269478386545</v>
      </c>
    </row>
    <row r="21" spans="1:6" ht="12" customHeight="1" thickBot="1">
      <c r="A21" s="93" t="s">
        <v>101</v>
      </c>
      <c r="B21" s="95">
        <v>1970</v>
      </c>
      <c r="C21" s="101">
        <v>1550</v>
      </c>
      <c r="D21" s="95">
        <v>420</v>
      </c>
      <c r="E21" s="241">
        <v>0.03083926866877157</v>
      </c>
      <c r="F21" s="242">
        <v>0.03143947900291938</v>
      </c>
    </row>
    <row r="22" spans="1:6" ht="12" customHeight="1" thickBot="1">
      <c r="A22" s="96" t="s">
        <v>198</v>
      </c>
      <c r="B22" s="98">
        <v>997</v>
      </c>
      <c r="C22" s="104">
        <v>1366</v>
      </c>
      <c r="D22" s="98">
        <v>-369</v>
      </c>
      <c r="E22" s="243">
        <v>-0.029381320168803248</v>
      </c>
      <c r="F22" s="244">
        <v>-0.02991972756020433</v>
      </c>
    </row>
    <row r="23" spans="1:6" ht="15.75">
      <c r="A23" s="34"/>
      <c r="B23" s="30"/>
      <c r="C23" s="30"/>
      <c r="D23" s="30"/>
      <c r="E23" s="30"/>
      <c r="F23" s="30"/>
    </row>
    <row r="24" spans="1:8" ht="16.5" thickBot="1">
      <c r="A24" s="29" t="s">
        <v>248</v>
      </c>
      <c r="B24" s="30"/>
      <c r="C24" s="30"/>
      <c r="D24" s="30"/>
      <c r="E24" s="30"/>
      <c r="F24" s="30"/>
      <c r="G24" s="18"/>
      <c r="H24" s="18"/>
    </row>
    <row r="25" spans="1:6" ht="9" customHeight="1">
      <c r="A25" s="6"/>
      <c r="B25" s="6"/>
      <c r="C25" s="182"/>
      <c r="D25" s="30"/>
      <c r="E25" s="30"/>
      <c r="F25" s="30"/>
    </row>
    <row r="26" spans="1:6" ht="13.5">
      <c r="A26" s="2"/>
      <c r="B26" s="1" t="s">
        <v>258</v>
      </c>
      <c r="C26" s="183"/>
      <c r="D26" s="30"/>
      <c r="E26" s="30"/>
      <c r="F26" s="30"/>
    </row>
    <row r="27" spans="1:6" ht="9" customHeight="1" thickBot="1">
      <c r="A27" s="7"/>
      <c r="B27" s="7"/>
      <c r="C27" s="184"/>
      <c r="D27" s="30"/>
      <c r="E27" s="30"/>
      <c r="F27" s="30"/>
    </row>
    <row r="28" spans="1:6" ht="12" customHeight="1" thickBot="1">
      <c r="A28" s="35" t="s">
        <v>106</v>
      </c>
      <c r="B28" s="92">
        <f>SUM(B29:B31)</f>
        <v>2709988.031952914</v>
      </c>
      <c r="C28" s="181"/>
      <c r="D28" s="30"/>
      <c r="E28" s="30"/>
      <c r="F28" s="30"/>
    </row>
    <row r="29" spans="1:6" ht="12" customHeight="1" thickBot="1">
      <c r="A29" s="31" t="s">
        <v>107</v>
      </c>
      <c r="B29" s="95">
        <v>117495.51624048121</v>
      </c>
      <c r="C29" s="181"/>
      <c r="D29" s="30"/>
      <c r="E29" s="77"/>
      <c r="F29" s="30"/>
    </row>
    <row r="30" spans="1:6" ht="12" customHeight="1" thickBot="1">
      <c r="A30" s="31" t="s">
        <v>108</v>
      </c>
      <c r="B30" s="95">
        <v>776927.1546304227</v>
      </c>
      <c r="C30" s="181"/>
      <c r="D30" s="30"/>
      <c r="E30" s="30"/>
      <c r="F30" s="30"/>
    </row>
    <row r="31" spans="1:6" ht="12" customHeight="1" thickBot="1">
      <c r="A31" s="32" t="s">
        <v>109</v>
      </c>
      <c r="B31" s="98">
        <v>1815565.3610820102</v>
      </c>
      <c r="C31" s="181"/>
      <c r="D31" s="30"/>
      <c r="E31" s="30"/>
      <c r="F31" s="30"/>
    </row>
    <row r="32" spans="1:6" ht="13.5">
      <c r="A32" s="36" t="s">
        <v>102</v>
      </c>
      <c r="B32" s="30"/>
      <c r="C32" s="30"/>
      <c r="D32" s="30"/>
      <c r="E32" s="77"/>
      <c r="F32" s="30"/>
    </row>
    <row r="33" spans="1:6" ht="15.75">
      <c r="A33" s="34"/>
      <c r="B33" s="30"/>
      <c r="C33" s="30"/>
      <c r="D33" s="30"/>
      <c r="E33" s="30"/>
      <c r="F33" s="30"/>
    </row>
    <row r="34" spans="1:8" ht="16.5" thickBot="1">
      <c r="A34" s="29" t="s">
        <v>249</v>
      </c>
      <c r="B34" s="30"/>
      <c r="C34" s="30"/>
      <c r="D34" s="30"/>
      <c r="E34" s="30"/>
      <c r="F34" s="30"/>
      <c r="G34" s="18"/>
      <c r="H34" s="18"/>
    </row>
    <row r="35" spans="1:6" ht="9" customHeight="1">
      <c r="A35" s="6"/>
      <c r="B35" s="6"/>
      <c r="C35" s="6"/>
      <c r="D35" s="182"/>
      <c r="E35" s="182"/>
      <c r="F35" s="245"/>
    </row>
    <row r="36" spans="1:6" ht="13.5">
      <c r="A36" s="2"/>
      <c r="B36" s="1" t="s">
        <v>257</v>
      </c>
      <c r="C36" s="1" t="s">
        <v>255</v>
      </c>
      <c r="D36" s="183"/>
      <c r="E36" s="183"/>
      <c r="F36" s="30"/>
    </row>
    <row r="37" spans="1:6" ht="9" customHeight="1" thickBot="1">
      <c r="A37" s="7"/>
      <c r="B37" s="7"/>
      <c r="C37" s="7"/>
      <c r="D37" s="184"/>
      <c r="E37" s="184"/>
      <c r="F37" s="30"/>
    </row>
    <row r="38" spans="1:6" ht="12" customHeight="1" thickBot="1">
      <c r="A38" s="35" t="s">
        <v>106</v>
      </c>
      <c r="B38" s="92">
        <v>2709988.0319529134</v>
      </c>
      <c r="C38" s="108">
        <v>0.0027941853408905083</v>
      </c>
      <c r="D38" s="181"/>
      <c r="E38" s="185"/>
      <c r="F38" s="30"/>
    </row>
    <row r="39" spans="1:6" ht="12" customHeight="1" thickBot="1">
      <c r="A39" s="31" t="s">
        <v>110</v>
      </c>
      <c r="B39" s="95">
        <v>1083312.4605568214</v>
      </c>
      <c r="C39" s="109">
        <v>0.007564056387397017</v>
      </c>
      <c r="D39" s="181"/>
      <c r="E39" s="185"/>
      <c r="F39" s="77"/>
    </row>
    <row r="40" spans="1:6" ht="12" customHeight="1" thickBot="1">
      <c r="A40" s="31" t="s">
        <v>111</v>
      </c>
      <c r="B40" s="95">
        <v>908076.3441800424</v>
      </c>
      <c r="C40" s="109">
        <v>0</v>
      </c>
      <c r="D40" s="181"/>
      <c r="E40" s="185"/>
      <c r="F40" s="30"/>
    </row>
    <row r="41" spans="1:6" ht="12" customHeight="1" thickBot="1">
      <c r="A41" s="31" t="s">
        <v>112</v>
      </c>
      <c r="B41" s="95">
        <v>11116.1462</v>
      </c>
      <c r="C41" s="109">
        <v>0.1530912889576784</v>
      </c>
      <c r="D41" s="181"/>
      <c r="E41" s="185"/>
      <c r="F41" s="30"/>
    </row>
    <row r="42" spans="1:6" ht="12" customHeight="1" thickBot="1">
      <c r="A42" s="31" t="s">
        <v>113</v>
      </c>
      <c r="B42" s="95">
        <v>792508.58802605</v>
      </c>
      <c r="C42" s="109">
        <v>0.005913731569424823</v>
      </c>
      <c r="D42" s="181"/>
      <c r="E42" s="185"/>
      <c r="F42" s="77"/>
    </row>
    <row r="43" spans="1:6" ht="12" customHeight="1" thickBot="1">
      <c r="A43" s="32" t="s">
        <v>114</v>
      </c>
      <c r="B43" s="98">
        <v>-85025.50700999999</v>
      </c>
      <c r="C43" s="110">
        <v>0.08245168016669963</v>
      </c>
      <c r="D43" s="181"/>
      <c r="E43" s="185"/>
      <c r="F43" s="30"/>
    </row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H40"/>
  <sheetViews>
    <sheetView view="pageBreakPreview" zoomScaleSheetLayoutView="100" workbookViewId="0" topLeftCell="A1">
      <selection activeCell="B27" sqref="B27"/>
    </sheetView>
  </sheetViews>
  <sheetFormatPr defaultColWidth="9.00390625" defaultRowHeight="14.25"/>
  <cols>
    <col min="1" max="1" width="28.625" style="3" customWidth="1"/>
    <col min="2" max="6" width="9.125" style="3" customWidth="1"/>
    <col min="7" max="13" width="11.00390625" style="3" customWidth="1"/>
    <col min="14" max="16384" width="8.00390625" style="3" customWidth="1"/>
  </cols>
  <sheetData>
    <row r="1" spans="1:8" ht="16.5" thickBot="1">
      <c r="A1" s="29" t="s">
        <v>266</v>
      </c>
      <c r="B1" s="30"/>
      <c r="C1" s="30"/>
      <c r="D1" s="30"/>
      <c r="E1" s="30"/>
      <c r="F1" s="30"/>
      <c r="G1" s="18"/>
      <c r="H1" s="18"/>
    </row>
    <row r="2" spans="1:6" ht="9" customHeight="1">
      <c r="A2" s="6"/>
      <c r="B2" s="4"/>
      <c r="C2" s="4"/>
      <c r="D2" s="4"/>
      <c r="E2" s="30"/>
      <c r="F2" s="30"/>
    </row>
    <row r="3" spans="1:6" ht="22.5">
      <c r="A3" s="2"/>
      <c r="B3" s="1" t="s">
        <v>96</v>
      </c>
      <c r="C3" s="1" t="s">
        <v>252</v>
      </c>
      <c r="D3" s="1" t="s">
        <v>97</v>
      </c>
      <c r="E3" s="30"/>
      <c r="F3" s="30"/>
    </row>
    <row r="4" spans="1:6" ht="9" customHeight="1" thickBot="1">
      <c r="A4" s="7"/>
      <c r="B4" s="2"/>
      <c r="C4" s="2"/>
      <c r="D4" s="2"/>
      <c r="E4" s="30"/>
      <c r="F4" s="30"/>
    </row>
    <row r="5" spans="1:6" ht="12" customHeight="1" thickBot="1">
      <c r="A5" s="90" t="s">
        <v>181</v>
      </c>
      <c r="B5" s="91">
        <f>C5/SUM(C$5:C$9)</f>
        <v>0.38173460780747737</v>
      </c>
      <c r="C5" s="99">
        <v>388938.6965167546</v>
      </c>
      <c r="D5" s="92"/>
      <c r="E5" s="30"/>
      <c r="F5" s="30"/>
    </row>
    <row r="6" spans="1:6" ht="12" customHeight="1" thickBot="1">
      <c r="A6" s="111" t="s">
        <v>199</v>
      </c>
      <c r="B6" s="112">
        <f>C6/SUM(C$5:C$9)</f>
        <v>0.28681485215747965</v>
      </c>
      <c r="C6" s="144">
        <v>292227.6169312798</v>
      </c>
      <c r="D6" s="161"/>
      <c r="E6" s="30"/>
      <c r="F6" s="30"/>
    </row>
    <row r="7" spans="1:6" ht="12" customHeight="1" thickBot="1">
      <c r="A7" s="113" t="s">
        <v>201</v>
      </c>
      <c r="B7" s="114">
        <f>C7/SUM(C$5:C$9)</f>
        <v>0.19840357372998665</v>
      </c>
      <c r="C7" s="145">
        <v>202147.84243435654</v>
      </c>
      <c r="D7" s="186"/>
      <c r="E7" s="30"/>
      <c r="F7" s="30"/>
    </row>
    <row r="8" spans="1:6" ht="12" customHeight="1" thickBot="1">
      <c r="A8" s="113" t="s">
        <v>200</v>
      </c>
      <c r="B8" s="114">
        <f>C8/SUM(C$5:C$9)</f>
        <v>0.13111300277038512</v>
      </c>
      <c r="C8" s="145">
        <v>133587.36501991408</v>
      </c>
      <c r="D8" s="186"/>
      <c r="E8" s="30"/>
      <c r="F8" s="30"/>
    </row>
    <row r="9" spans="1:6" ht="12" customHeight="1" thickBot="1">
      <c r="A9" s="115" t="s">
        <v>214</v>
      </c>
      <c r="B9" s="116">
        <f>C9/SUM(C$5:C$9)</f>
        <v>0.001933963534671138</v>
      </c>
      <c r="C9" s="146">
        <v>1970.46126</v>
      </c>
      <c r="D9" s="187"/>
      <c r="E9" s="30"/>
      <c r="F9" s="30"/>
    </row>
    <row r="10" spans="1:6" ht="12.75">
      <c r="A10" s="33" t="s">
        <v>102</v>
      </c>
      <c r="B10" s="30"/>
      <c r="C10" s="30"/>
      <c r="D10" s="30"/>
      <c r="E10" s="30"/>
      <c r="F10" s="30"/>
    </row>
    <row r="11" spans="1:6" ht="15.75">
      <c r="A11" s="34"/>
      <c r="B11" s="30"/>
      <c r="C11" s="30"/>
      <c r="D11" s="30"/>
      <c r="E11" s="30"/>
      <c r="F11" s="30"/>
    </row>
    <row r="12" spans="1:8" ht="16.5" thickBot="1">
      <c r="A12" s="29" t="s">
        <v>267</v>
      </c>
      <c r="B12" s="30"/>
      <c r="C12" s="30"/>
      <c r="D12" s="30"/>
      <c r="E12" s="30"/>
      <c r="F12" s="30"/>
      <c r="G12" s="18"/>
      <c r="H12" s="18"/>
    </row>
    <row r="13" spans="1:6" ht="9" customHeight="1">
      <c r="A13" s="6"/>
      <c r="B13" s="6"/>
      <c r="C13" s="6"/>
      <c r="D13" s="6"/>
      <c r="E13" s="6"/>
      <c r="F13" s="6"/>
    </row>
    <row r="14" spans="1:6" ht="22.5">
      <c r="A14" s="2"/>
      <c r="B14" s="1" t="s">
        <v>103</v>
      </c>
      <c r="C14" s="1" t="s">
        <v>104</v>
      </c>
      <c r="D14" s="1" t="s">
        <v>105</v>
      </c>
      <c r="E14" s="1" t="s">
        <v>68</v>
      </c>
      <c r="F14" s="1" t="s">
        <v>95</v>
      </c>
    </row>
    <row r="15" spans="1:6" ht="9" customHeight="1" thickBot="1">
      <c r="A15" s="7"/>
      <c r="B15" s="7"/>
      <c r="C15" s="7"/>
      <c r="D15" s="7"/>
      <c r="E15" s="7"/>
      <c r="F15" s="7"/>
    </row>
    <row r="16" spans="1:6" ht="12" customHeight="1" thickBot="1">
      <c r="A16" s="90" t="s">
        <v>181</v>
      </c>
      <c r="B16" s="92">
        <v>8947</v>
      </c>
      <c r="C16" s="99">
        <v>6272</v>
      </c>
      <c r="D16" s="92">
        <v>2675</v>
      </c>
      <c r="E16" s="100">
        <v>0.17602158320721195</v>
      </c>
      <c r="F16" s="91">
        <v>0.2587290840506819</v>
      </c>
    </row>
    <row r="17" spans="1:6" ht="12" customHeight="1" thickBot="1">
      <c r="A17" s="93" t="s">
        <v>199</v>
      </c>
      <c r="B17" s="95">
        <v>5067</v>
      </c>
      <c r="C17" s="101">
        <v>3418</v>
      </c>
      <c r="D17" s="95">
        <v>1649</v>
      </c>
      <c r="E17" s="102">
        <v>0.18843560735915896</v>
      </c>
      <c r="F17" s="94">
        <v>0.24016894844159628</v>
      </c>
    </row>
    <row r="18" spans="1:6" ht="12" customHeight="1" thickBot="1">
      <c r="A18" s="93" t="s">
        <v>201</v>
      </c>
      <c r="B18" s="95">
        <v>3164</v>
      </c>
      <c r="C18" s="101">
        <v>2209</v>
      </c>
      <c r="D18" s="95">
        <v>955</v>
      </c>
      <c r="E18" s="102">
        <v>0.22261072261072262</v>
      </c>
      <c r="F18" s="94">
        <v>0.2372081470442126</v>
      </c>
    </row>
    <row r="19" spans="1:6" ht="12" customHeight="1" thickBot="1">
      <c r="A19" s="93" t="s">
        <v>200</v>
      </c>
      <c r="B19" s="95">
        <v>2993</v>
      </c>
      <c r="C19" s="101">
        <v>2292</v>
      </c>
      <c r="D19" s="95">
        <v>701</v>
      </c>
      <c r="E19" s="102">
        <v>0.07104489713185365</v>
      </c>
      <c r="F19" s="94">
        <v>0.07465388711395102</v>
      </c>
    </row>
    <row r="20" spans="1:6" ht="12" customHeight="1" thickBot="1">
      <c r="A20" s="96" t="s">
        <v>215</v>
      </c>
      <c r="B20" s="98">
        <v>47</v>
      </c>
      <c r="C20" s="104">
        <v>237</v>
      </c>
      <c r="D20" s="98">
        <v>-190</v>
      </c>
      <c r="E20" s="105">
        <v>-0.08691674290942361</v>
      </c>
      <c r="F20" s="97">
        <v>-0.08878504672897196</v>
      </c>
    </row>
    <row r="21" spans="1:6" ht="12" customHeight="1">
      <c r="A21" s="34"/>
      <c r="B21" s="30"/>
      <c r="C21" s="30"/>
      <c r="D21" s="30"/>
      <c r="E21" s="30"/>
      <c r="F21" s="30"/>
    </row>
    <row r="22" spans="1:6" ht="16.5" customHeight="1" thickBot="1">
      <c r="A22" s="29" t="s">
        <v>250</v>
      </c>
      <c r="B22" s="30"/>
      <c r="C22" s="30"/>
      <c r="D22" s="30"/>
      <c r="E22" s="30"/>
      <c r="F22" s="30"/>
    </row>
    <row r="23" spans="1:6" ht="9" customHeight="1">
      <c r="A23" s="6"/>
      <c r="B23" s="6"/>
      <c r="C23" s="30"/>
      <c r="D23" s="30"/>
      <c r="E23" s="30"/>
      <c r="F23" s="30"/>
    </row>
    <row r="24" spans="1:6" ht="13.5">
      <c r="A24" s="2"/>
      <c r="B24" s="1" t="s">
        <v>268</v>
      </c>
      <c r="C24" s="30"/>
      <c r="D24" s="30"/>
      <c r="E24" s="30"/>
      <c r="F24" s="30"/>
    </row>
    <row r="25" spans="1:7" ht="9" customHeight="1" thickBot="1">
      <c r="A25" s="7"/>
      <c r="B25" s="7"/>
      <c r="C25" s="30"/>
      <c r="D25" s="30"/>
      <c r="E25" s="30"/>
      <c r="F25" s="30"/>
      <c r="G25" s="18"/>
    </row>
    <row r="26" spans="1:6" ht="12" customHeight="1" thickBot="1">
      <c r="A26" s="35" t="s">
        <v>106</v>
      </c>
      <c r="B26" s="92">
        <f>B27+B28</f>
        <v>1018871.9821623048</v>
      </c>
      <c r="C26" s="30"/>
      <c r="D26" s="30"/>
      <c r="E26" s="30"/>
      <c r="F26" s="30"/>
    </row>
    <row r="27" spans="1:6" ht="12" customHeight="1" thickBot="1">
      <c r="A27" s="31" t="s">
        <v>182</v>
      </c>
      <c r="B27" s="95">
        <v>991882.5724278948</v>
      </c>
      <c r="C27" s="30"/>
      <c r="D27" s="30"/>
      <c r="E27" s="30"/>
      <c r="F27" s="30"/>
    </row>
    <row r="28" spans="1:6" ht="12" customHeight="1" thickBot="1">
      <c r="A28" s="32" t="s">
        <v>183</v>
      </c>
      <c r="B28" s="98">
        <v>26989.409734410023</v>
      </c>
      <c r="C28" s="30"/>
      <c r="D28" s="30"/>
      <c r="E28" s="30"/>
      <c r="F28" s="30"/>
    </row>
    <row r="29" spans="1:6" ht="12" customHeight="1">
      <c r="A29" s="36" t="s">
        <v>102</v>
      </c>
      <c r="B29" s="30"/>
      <c r="C29" s="30"/>
      <c r="D29" s="30"/>
      <c r="E29" s="30"/>
      <c r="F29" s="30"/>
    </row>
    <row r="30" spans="1:6" ht="12" customHeight="1">
      <c r="A30" s="34"/>
      <c r="B30" s="30"/>
      <c r="C30" s="30"/>
      <c r="D30" s="30"/>
      <c r="E30" s="30"/>
      <c r="F30" s="30"/>
    </row>
    <row r="31" spans="1:6" ht="16.5" customHeight="1" thickBot="1">
      <c r="A31" s="29" t="s">
        <v>251</v>
      </c>
      <c r="B31" s="30"/>
      <c r="C31" s="30"/>
      <c r="D31" s="30"/>
      <c r="E31" s="30"/>
      <c r="F31" s="30"/>
    </row>
    <row r="32" spans="1:6" ht="9" customHeight="1">
      <c r="A32" s="6"/>
      <c r="B32" s="6"/>
      <c r="C32" s="6"/>
      <c r="D32" s="30"/>
      <c r="E32" s="30"/>
      <c r="F32" s="30"/>
    </row>
    <row r="33" spans="1:6" ht="22.5">
      <c r="A33" s="2"/>
      <c r="B33" s="1" t="s">
        <v>257</v>
      </c>
      <c r="C33" s="1" t="s">
        <v>256</v>
      </c>
      <c r="D33" s="30"/>
      <c r="E33" s="30"/>
      <c r="F33" s="30"/>
    </row>
    <row r="34" spans="1:6" ht="9" customHeight="1" thickBot="1">
      <c r="A34" s="7"/>
      <c r="B34" s="7"/>
      <c r="C34" s="7"/>
      <c r="D34" s="30"/>
      <c r="E34" s="30"/>
      <c r="F34" s="30"/>
    </row>
    <row r="35" spans="1:6" ht="12" customHeight="1" thickBot="1">
      <c r="A35" s="35" t="s">
        <v>106</v>
      </c>
      <c r="B35" s="92">
        <v>1018871.982162305</v>
      </c>
      <c r="C35" s="108"/>
      <c r="D35" s="30"/>
      <c r="E35" s="30"/>
      <c r="F35" s="30"/>
    </row>
    <row r="36" spans="1:6" ht="12" customHeight="1" thickBot="1">
      <c r="A36" s="31" t="s">
        <v>110</v>
      </c>
      <c r="B36" s="95">
        <v>241847.95728614627</v>
      </c>
      <c r="C36" s="109"/>
      <c r="D36" s="30"/>
      <c r="E36" s="30"/>
      <c r="F36" s="30"/>
    </row>
    <row r="37" spans="1:6" ht="12" customHeight="1" thickBot="1">
      <c r="A37" s="31" t="s">
        <v>111</v>
      </c>
      <c r="B37" s="95">
        <v>730895.1885926994</v>
      </c>
      <c r="C37" s="109"/>
      <c r="D37" s="30"/>
      <c r="E37" s="30"/>
      <c r="F37" s="30"/>
    </row>
    <row r="38" spans="1:6" ht="12" customHeight="1" thickBot="1">
      <c r="A38" s="31" t="s">
        <v>112</v>
      </c>
      <c r="B38" s="95">
        <v>17961.226674403206</v>
      </c>
      <c r="C38" s="109"/>
      <c r="D38" s="30"/>
      <c r="E38" s="30"/>
      <c r="F38" s="30"/>
    </row>
    <row r="39" spans="1:6" ht="12" customHeight="1" thickBot="1">
      <c r="A39" s="31" t="s">
        <v>113</v>
      </c>
      <c r="B39" s="95">
        <v>63624.69978324456</v>
      </c>
      <c r="C39" s="109"/>
      <c r="D39" s="30"/>
      <c r="E39" s="30"/>
      <c r="F39" s="30"/>
    </row>
    <row r="40" spans="1:6" ht="12" customHeight="1" thickBot="1">
      <c r="A40" s="32" t="s">
        <v>114</v>
      </c>
      <c r="B40" s="98">
        <v>-35457.09017418844</v>
      </c>
      <c r="C40" s="110"/>
      <c r="D40" s="30"/>
      <c r="E40" s="30"/>
      <c r="F40" s="30"/>
    </row>
    <row r="41" ht="12" customHeight="1"/>
    <row r="42" ht="12" customHeight="1"/>
    <row r="43" ht="12" customHeight="1"/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416"/>
  <sheetViews>
    <sheetView view="pageBreakPreview" zoomScaleSheetLayoutView="100" workbookViewId="0" topLeftCell="A16">
      <selection activeCell="J39" sqref="J39:K48"/>
    </sheetView>
  </sheetViews>
  <sheetFormatPr defaultColWidth="9.00390625" defaultRowHeight="14.25"/>
  <cols>
    <col min="1" max="1" width="23.75390625" style="30" customWidth="1"/>
    <col min="2" max="10" width="8.125" style="30" customWidth="1"/>
    <col min="11" max="12" width="11.00390625" style="30" customWidth="1"/>
    <col min="13" max="16384" width="8.00390625" style="30" customWidth="1"/>
  </cols>
  <sheetData>
    <row r="1" spans="1:10" ht="16.5" thickBot="1">
      <c r="A1" s="58" t="s">
        <v>269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9" customHeight="1">
      <c r="A2" s="8"/>
      <c r="B2" s="8"/>
      <c r="C2" s="8"/>
      <c r="D2" s="20"/>
      <c r="E2" s="20"/>
      <c r="F2" s="20"/>
      <c r="G2" s="20"/>
      <c r="H2" s="20"/>
      <c r="I2" s="20"/>
      <c r="J2" s="20"/>
    </row>
    <row r="3" spans="1:10" ht="33.75">
      <c r="A3" s="75" t="s">
        <v>115</v>
      </c>
      <c r="B3" s="15" t="s">
        <v>247</v>
      </c>
      <c r="C3" s="5" t="s">
        <v>96</v>
      </c>
      <c r="D3" s="20"/>
      <c r="E3" s="20"/>
      <c r="F3" s="20"/>
      <c r="G3" s="20"/>
      <c r="H3" s="20"/>
      <c r="I3" s="20"/>
      <c r="J3" s="20"/>
    </row>
    <row r="4" spans="1:10" ht="9" customHeight="1" thickBot="1">
      <c r="A4" s="10"/>
      <c r="B4" s="10"/>
      <c r="C4" s="10"/>
      <c r="D4" s="20"/>
      <c r="E4" s="20"/>
      <c r="F4" s="20"/>
      <c r="G4" s="20"/>
      <c r="H4" s="20"/>
      <c r="I4" s="20"/>
      <c r="J4" s="20"/>
    </row>
    <row r="5" spans="1:10" ht="12" customHeight="1" thickBot="1">
      <c r="A5" s="117" t="s">
        <v>116</v>
      </c>
      <c r="B5" s="92">
        <f>SUM(B6:B14)</f>
        <v>3277676.3154533184</v>
      </c>
      <c r="C5" s="107">
        <v>1</v>
      </c>
      <c r="D5" s="20"/>
      <c r="E5" s="20"/>
      <c r="F5" s="20"/>
      <c r="G5" s="20"/>
      <c r="H5" s="20"/>
      <c r="I5" s="20"/>
      <c r="J5" s="20"/>
    </row>
    <row r="6" spans="1:10" ht="12" customHeight="1" thickBot="1">
      <c r="A6" s="118" t="s">
        <v>117</v>
      </c>
      <c r="B6" s="119">
        <v>1334888.2168412844</v>
      </c>
      <c r="C6" s="120">
        <f>B6/B$5</f>
        <v>0.40726663903560684</v>
      </c>
      <c r="D6" s="20"/>
      <c r="E6" s="20"/>
      <c r="F6" s="20"/>
      <c r="G6" s="20"/>
      <c r="H6" s="20"/>
      <c r="I6" s="20"/>
      <c r="J6" s="20"/>
    </row>
    <row r="7" spans="1:10" ht="12" customHeight="1" thickBot="1">
      <c r="A7" s="118" t="s">
        <v>118</v>
      </c>
      <c r="B7" s="119">
        <v>824842.0380304581</v>
      </c>
      <c r="C7" s="120">
        <f aca="true" t="shared" si="0" ref="C7:C14">B7/B$5</f>
        <v>0.2516545133335958</v>
      </c>
      <c r="D7" s="20"/>
      <c r="E7" s="20"/>
      <c r="F7" s="20"/>
      <c r="G7" s="20"/>
      <c r="H7" s="20"/>
      <c r="I7" s="20"/>
      <c r="J7" s="20"/>
    </row>
    <row r="8" spans="1:10" ht="12" customHeight="1" thickBot="1">
      <c r="A8" s="118" t="s">
        <v>119</v>
      </c>
      <c r="B8" s="119">
        <v>669017.0737863432</v>
      </c>
      <c r="C8" s="120">
        <f t="shared" si="0"/>
        <v>0.20411322211168828</v>
      </c>
      <c r="D8" s="20"/>
      <c r="E8" s="20"/>
      <c r="F8" s="20"/>
      <c r="G8" s="20"/>
      <c r="H8" s="20"/>
      <c r="I8" s="20"/>
      <c r="J8" s="20"/>
    </row>
    <row r="9" spans="1:10" ht="12" customHeight="1" thickBot="1">
      <c r="A9" s="118" t="s">
        <v>122</v>
      </c>
      <c r="B9" s="119">
        <v>174837.76705773003</v>
      </c>
      <c r="C9" s="120">
        <f t="shared" si="0"/>
        <v>0.053341986892793326</v>
      </c>
      <c r="D9" s="20"/>
      <c r="E9" s="20"/>
      <c r="F9" s="20"/>
      <c r="G9" s="20"/>
      <c r="H9" s="20"/>
      <c r="I9" s="20"/>
      <c r="J9" s="20"/>
    </row>
    <row r="10" spans="1:10" ht="12" customHeight="1" thickBot="1">
      <c r="A10" s="118" t="s">
        <v>216</v>
      </c>
      <c r="B10" s="119">
        <v>131273.24445598116</v>
      </c>
      <c r="C10" s="120">
        <f t="shared" si="0"/>
        <v>0.04005070416412532</v>
      </c>
      <c r="D10" s="20"/>
      <c r="E10" s="20"/>
      <c r="F10" s="20"/>
      <c r="G10" s="20"/>
      <c r="H10" s="20"/>
      <c r="I10" s="20"/>
      <c r="J10" s="20"/>
    </row>
    <row r="11" spans="1:10" ht="12" customHeight="1" thickBot="1">
      <c r="A11" s="118" t="s">
        <v>121</v>
      </c>
      <c r="B11" s="119">
        <v>60455.19104974165</v>
      </c>
      <c r="C11" s="120">
        <f t="shared" si="0"/>
        <v>0.018444527534556263</v>
      </c>
      <c r="D11" s="20"/>
      <c r="E11" s="20"/>
      <c r="F11" s="20"/>
      <c r="G11" s="20"/>
      <c r="H11" s="20"/>
      <c r="I11" s="20"/>
      <c r="J11" s="20"/>
    </row>
    <row r="12" spans="1:10" ht="12" customHeight="1" thickBot="1">
      <c r="A12" s="118" t="s">
        <v>202</v>
      </c>
      <c r="B12" s="119">
        <v>38911.23233400409</v>
      </c>
      <c r="C12" s="120">
        <f t="shared" si="0"/>
        <v>0.011871590904369848</v>
      </c>
      <c r="D12" s="20"/>
      <c r="E12" s="20"/>
      <c r="F12" s="20"/>
      <c r="G12" s="20"/>
      <c r="H12" s="20"/>
      <c r="I12" s="20"/>
      <c r="J12" s="20"/>
    </row>
    <row r="13" spans="1:10" ht="12" customHeight="1" thickBot="1">
      <c r="A13" s="118" t="s">
        <v>246</v>
      </c>
      <c r="B13" s="119">
        <v>29718.74675999448</v>
      </c>
      <c r="C13" s="120">
        <f t="shared" si="0"/>
        <v>0.009067016965610356</v>
      </c>
      <c r="D13" s="20"/>
      <c r="E13" s="20"/>
      <c r="F13" s="20"/>
      <c r="G13" s="20"/>
      <c r="H13" s="20"/>
      <c r="I13" s="20"/>
      <c r="J13" s="20"/>
    </row>
    <row r="14" spans="1:10" ht="12" customHeight="1" thickBot="1">
      <c r="A14" s="147" t="s">
        <v>123</v>
      </c>
      <c r="B14" s="140">
        <v>13732.805137780873</v>
      </c>
      <c r="C14" s="148">
        <f t="shared" si="0"/>
        <v>0.0041897990576539165</v>
      </c>
      <c r="D14" s="20"/>
      <c r="E14" s="20"/>
      <c r="F14" s="20"/>
      <c r="G14" s="20"/>
      <c r="H14" s="20"/>
      <c r="I14" s="20"/>
      <c r="J14" s="20"/>
    </row>
    <row r="15" spans="1:10" ht="9.75" customHeight="1">
      <c r="A15" s="59" t="s">
        <v>102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4.25">
      <c r="A16" s="6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6.5" thickBot="1">
      <c r="A17" s="58" t="s">
        <v>270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9" customHeight="1">
      <c r="A18" s="11"/>
      <c r="B18" s="11"/>
      <c r="C18" s="11"/>
      <c r="D18" s="11"/>
      <c r="E18" s="11"/>
      <c r="F18" s="11"/>
      <c r="G18" s="20"/>
      <c r="H18" s="20"/>
      <c r="I18" s="20"/>
      <c r="J18" s="20"/>
    </row>
    <row r="19" spans="1:10" ht="22.5">
      <c r="A19" s="75" t="s">
        <v>115</v>
      </c>
      <c r="B19" s="5" t="s">
        <v>103</v>
      </c>
      <c r="C19" s="5" t="s">
        <v>104</v>
      </c>
      <c r="D19" s="5" t="s">
        <v>105</v>
      </c>
      <c r="E19" s="5" t="s">
        <v>68</v>
      </c>
      <c r="F19" s="5" t="s">
        <v>95</v>
      </c>
      <c r="G19" s="20"/>
      <c r="H19" s="20"/>
      <c r="I19" s="20"/>
      <c r="J19" s="20"/>
    </row>
    <row r="20" spans="1:10" ht="9" customHeight="1" thickBot="1">
      <c r="A20" s="61"/>
      <c r="B20" s="12"/>
      <c r="C20" s="12"/>
      <c r="D20" s="12"/>
      <c r="E20" s="12"/>
      <c r="F20" s="12"/>
      <c r="G20" s="20"/>
      <c r="H20" s="20"/>
      <c r="I20" s="20"/>
      <c r="J20" s="20"/>
    </row>
    <row r="21" spans="1:10" ht="12" customHeight="1" thickBot="1">
      <c r="A21" s="121" t="s">
        <v>116</v>
      </c>
      <c r="B21" s="122">
        <f>SUM(B22:B30)</f>
        <v>26177</v>
      </c>
      <c r="C21" s="123">
        <f>SUM(C22:C30)</f>
        <v>23013</v>
      </c>
      <c r="D21" s="122">
        <f>SUM(D22:D30)</f>
        <v>3164</v>
      </c>
      <c r="E21" s="235">
        <v>0.053431504998649015</v>
      </c>
      <c r="F21" s="236">
        <v>0.06086253991459239</v>
      </c>
      <c r="G21" s="20"/>
      <c r="H21" s="20"/>
      <c r="I21" s="20"/>
      <c r="J21" s="20"/>
    </row>
    <row r="22" spans="1:10" ht="12" customHeight="1" thickBot="1">
      <c r="A22" s="124" t="s">
        <v>121</v>
      </c>
      <c r="B22" s="125">
        <v>1769</v>
      </c>
      <c r="C22" s="126">
        <v>1421</v>
      </c>
      <c r="D22" s="228">
        <v>348</v>
      </c>
      <c r="E22" s="237">
        <v>0.09891984081864696</v>
      </c>
      <c r="F22" s="233">
        <v>0.12686839227123586</v>
      </c>
      <c r="G22" s="20"/>
      <c r="H22" s="20"/>
      <c r="I22" s="20"/>
      <c r="J22" s="20"/>
    </row>
    <row r="23" spans="1:10" ht="12" customHeight="1" thickBot="1">
      <c r="A23" s="124" t="s">
        <v>202</v>
      </c>
      <c r="B23" s="125">
        <v>333</v>
      </c>
      <c r="C23" s="126">
        <v>739</v>
      </c>
      <c r="D23" s="228">
        <v>-406</v>
      </c>
      <c r="E23" s="237">
        <v>-0.10763520678685047</v>
      </c>
      <c r="F23" s="233">
        <v>-0.10890557939914162</v>
      </c>
      <c r="G23" s="20"/>
      <c r="H23" s="20"/>
      <c r="I23" s="20"/>
      <c r="J23" s="20"/>
    </row>
    <row r="24" spans="1:10" ht="12" customHeight="1" thickBot="1">
      <c r="A24" s="124" t="s">
        <v>118</v>
      </c>
      <c r="B24" s="125">
        <v>5257</v>
      </c>
      <c r="C24" s="126">
        <v>4944</v>
      </c>
      <c r="D24" s="125">
        <v>313</v>
      </c>
      <c r="E24" s="237">
        <v>0.06823632003488118</v>
      </c>
      <c r="F24" s="233">
        <v>0.08512374218112592</v>
      </c>
      <c r="G24" s="20"/>
      <c r="H24" s="20"/>
      <c r="I24" s="20"/>
      <c r="J24" s="20"/>
    </row>
    <row r="25" spans="1:10" ht="12" customHeight="1" thickBot="1">
      <c r="A25" s="124" t="s">
        <v>122</v>
      </c>
      <c r="B25" s="125">
        <v>4044</v>
      </c>
      <c r="C25" s="126">
        <v>3705</v>
      </c>
      <c r="D25" s="125">
        <v>339</v>
      </c>
      <c r="E25" s="237">
        <v>0.03184593705965242</v>
      </c>
      <c r="F25" s="233">
        <v>0.04505582137161084</v>
      </c>
      <c r="G25" s="20"/>
      <c r="H25" s="20"/>
      <c r="I25" s="20"/>
      <c r="J25" s="20"/>
    </row>
    <row r="26" spans="1:10" ht="12" customHeight="1" thickBot="1">
      <c r="A26" s="124" t="s">
        <v>246</v>
      </c>
      <c r="B26" s="125">
        <v>528</v>
      </c>
      <c r="C26" s="126">
        <v>515</v>
      </c>
      <c r="D26" s="125">
        <v>13</v>
      </c>
      <c r="E26" s="237">
        <v>0.0057445868316394165</v>
      </c>
      <c r="F26" s="233">
        <v>0.00582698341550874</v>
      </c>
      <c r="G26" s="20"/>
      <c r="H26" s="20"/>
      <c r="I26" s="20"/>
      <c r="J26" s="20"/>
    </row>
    <row r="27" spans="1:10" ht="12" customHeight="1" thickBot="1">
      <c r="A27" s="124" t="s">
        <v>123</v>
      </c>
      <c r="B27" s="125">
        <v>249</v>
      </c>
      <c r="C27" s="126">
        <v>544</v>
      </c>
      <c r="D27" s="125">
        <v>-295</v>
      </c>
      <c r="E27" s="237">
        <v>-0.6171548117154811</v>
      </c>
      <c r="F27" s="233">
        <v>-0.7212713936430318</v>
      </c>
      <c r="G27" s="20"/>
      <c r="H27" s="20"/>
      <c r="I27" s="20"/>
      <c r="J27" s="20"/>
    </row>
    <row r="28" spans="1:10" ht="12" customHeight="1" thickBot="1">
      <c r="A28" s="124" t="s">
        <v>120</v>
      </c>
      <c r="B28" s="125">
        <v>1681</v>
      </c>
      <c r="C28" s="126">
        <v>1257</v>
      </c>
      <c r="D28" s="125">
        <v>424</v>
      </c>
      <c r="E28" s="237">
        <v>0.11654755360087961</v>
      </c>
      <c r="F28" s="233">
        <v>0.1430016863406408</v>
      </c>
      <c r="G28" s="20"/>
      <c r="H28" s="20"/>
      <c r="I28" s="20"/>
      <c r="J28" s="20"/>
    </row>
    <row r="29" spans="1:10" ht="12" customHeight="1" thickBot="1">
      <c r="A29" s="124" t="s">
        <v>117</v>
      </c>
      <c r="B29" s="125">
        <v>9277</v>
      </c>
      <c r="C29" s="126">
        <v>7395</v>
      </c>
      <c r="D29" s="125">
        <v>1882</v>
      </c>
      <c r="E29" s="237">
        <v>0.07165974945741156</v>
      </c>
      <c r="F29" s="233">
        <v>0.07480424500178863</v>
      </c>
      <c r="G29" s="20"/>
      <c r="H29" s="20"/>
      <c r="I29" s="20"/>
      <c r="J29" s="20"/>
    </row>
    <row r="30" spans="1:10" ht="12" customHeight="1" thickBot="1">
      <c r="A30" s="128" t="s">
        <v>119</v>
      </c>
      <c r="B30" s="129">
        <v>3039</v>
      </c>
      <c r="C30" s="130">
        <v>2493</v>
      </c>
      <c r="D30" s="129">
        <v>546</v>
      </c>
      <c r="E30" s="234">
        <v>0.1347482724580454</v>
      </c>
      <c r="F30" s="238">
        <v>0.15380281690140846</v>
      </c>
      <c r="G30" s="20"/>
      <c r="H30" s="20"/>
      <c r="I30" s="20"/>
      <c r="J30" s="20"/>
    </row>
    <row r="31" spans="1:10" ht="14.25">
      <c r="A31" s="60"/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14.25">
      <c r="A32" s="60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6.5" thickBot="1">
      <c r="A33" s="58" t="s">
        <v>271</v>
      </c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9" customHeight="1">
      <c r="A34" s="62"/>
      <c r="B34" s="13"/>
      <c r="C34" s="13"/>
      <c r="D34" s="13"/>
      <c r="E34" s="13"/>
      <c r="F34" s="13"/>
      <c r="G34" s="16"/>
      <c r="H34" s="13"/>
      <c r="I34" s="20"/>
      <c r="J34" s="20"/>
    </row>
    <row r="35" spans="1:10" ht="12.75" customHeight="1">
      <c r="A35" s="252" t="s">
        <v>124</v>
      </c>
      <c r="B35" s="253" t="s">
        <v>96</v>
      </c>
      <c r="C35" s="253" t="s">
        <v>184</v>
      </c>
      <c r="D35" s="253" t="s">
        <v>125</v>
      </c>
      <c r="E35" s="253" t="s">
        <v>2</v>
      </c>
      <c r="F35" s="253" t="s">
        <v>3</v>
      </c>
      <c r="G35" s="253" t="s">
        <v>4</v>
      </c>
      <c r="H35" s="15" t="s">
        <v>126</v>
      </c>
      <c r="I35" s="20"/>
      <c r="J35" s="20"/>
    </row>
    <row r="36" spans="1:10" ht="22.5">
      <c r="A36" s="252"/>
      <c r="B36" s="253"/>
      <c r="C36" s="253"/>
      <c r="D36" s="253"/>
      <c r="E36" s="253"/>
      <c r="F36" s="253"/>
      <c r="G36" s="253"/>
      <c r="H36" s="15" t="s">
        <v>176</v>
      </c>
      <c r="I36" s="20"/>
      <c r="J36" s="20"/>
    </row>
    <row r="37" spans="1:10" ht="9" customHeight="1" thickBot="1">
      <c r="A37" s="63"/>
      <c r="B37" s="10"/>
      <c r="C37" s="10"/>
      <c r="D37" s="10"/>
      <c r="E37" s="10"/>
      <c r="F37" s="10"/>
      <c r="G37" s="10"/>
      <c r="H37" s="10"/>
      <c r="I37" s="20"/>
      <c r="J37" s="20"/>
    </row>
    <row r="38" spans="1:10" ht="12" customHeight="1" thickBot="1">
      <c r="A38" s="138" t="s">
        <v>127</v>
      </c>
      <c r="B38" s="91"/>
      <c r="C38" s="99"/>
      <c r="D38" s="106"/>
      <c r="E38" s="131"/>
      <c r="F38" s="132"/>
      <c r="G38" s="149"/>
      <c r="H38" s="92"/>
      <c r="I38" s="20"/>
      <c r="J38" s="20"/>
    </row>
    <row r="39" spans="1:10" ht="12" customHeight="1" thickBot="1">
      <c r="A39" s="93" t="s">
        <v>128</v>
      </c>
      <c r="B39" s="109">
        <v>0.9998066941162732</v>
      </c>
      <c r="C39" s="101">
        <v>3277676.3154533166</v>
      </c>
      <c r="D39" s="133">
        <v>118</v>
      </c>
      <c r="E39" s="134">
        <v>0.33214841253567323</v>
      </c>
      <c r="F39" s="135">
        <v>0.436109197475379</v>
      </c>
      <c r="G39" s="137">
        <v>540.3246686741492</v>
      </c>
      <c r="H39" s="95">
        <v>84.7457627118644</v>
      </c>
      <c r="I39" s="20"/>
      <c r="J39" s="248"/>
    </row>
    <row r="40" spans="1:10" ht="12" customHeight="1" thickBot="1">
      <c r="A40" s="93" t="s">
        <v>129</v>
      </c>
      <c r="B40" s="109">
        <v>0.5131730664652373</v>
      </c>
      <c r="C40" s="137">
        <v>1682340.4119817263</v>
      </c>
      <c r="D40" s="133">
        <v>13</v>
      </c>
      <c r="E40" s="134">
        <v>0.6471193209352798</v>
      </c>
      <c r="F40" s="135">
        <v>0.8102723472266626</v>
      </c>
      <c r="G40" s="137">
        <v>1677.6290884944904</v>
      </c>
      <c r="H40" s="95">
        <v>769.2307692307693</v>
      </c>
      <c r="I40" s="20"/>
      <c r="J40" s="248"/>
    </row>
    <row r="41" spans="1:10" ht="12" customHeight="1" thickBot="1">
      <c r="A41" s="93" t="s">
        <v>130</v>
      </c>
      <c r="B41" s="109">
        <v>0.12044680702466698</v>
      </c>
      <c r="C41" s="137">
        <v>394861.9757999092</v>
      </c>
      <c r="D41" s="133">
        <v>8</v>
      </c>
      <c r="E41" s="134">
        <v>0.8835585263675197</v>
      </c>
      <c r="F41" s="135">
        <v>0.9577694336944598</v>
      </c>
      <c r="G41" s="137">
        <v>3329.501947877828</v>
      </c>
      <c r="H41" s="95">
        <v>1250</v>
      </c>
      <c r="I41" s="20"/>
      <c r="J41" s="248"/>
    </row>
    <row r="42" spans="1:10" ht="12" customHeight="1" thickBot="1">
      <c r="A42" s="93" t="s">
        <v>131</v>
      </c>
      <c r="B42" s="109">
        <v>0.03618509167536247</v>
      </c>
      <c r="C42" s="137">
        <v>118625.94905075672</v>
      </c>
      <c r="D42" s="133">
        <v>8</v>
      </c>
      <c r="E42" s="134">
        <v>0.8665044239592797</v>
      </c>
      <c r="F42" s="135">
        <v>0.9805619704072404</v>
      </c>
      <c r="G42" s="137">
        <v>3177.8750440095228</v>
      </c>
      <c r="H42" s="95">
        <v>1250</v>
      </c>
      <c r="I42" s="20"/>
      <c r="J42" s="248"/>
    </row>
    <row r="43" spans="1:10" ht="12" customHeight="1" thickBot="1">
      <c r="A43" s="93" t="s">
        <v>132</v>
      </c>
      <c r="B43" s="109">
        <v>0.09939586383102238</v>
      </c>
      <c r="C43" s="137">
        <v>325850.4575436233</v>
      </c>
      <c r="D43" s="133">
        <v>16</v>
      </c>
      <c r="E43" s="134">
        <v>0.5930670965578388</v>
      </c>
      <c r="F43" s="135">
        <v>0.7487037843291575</v>
      </c>
      <c r="G43" s="137">
        <v>1647.1615151305416</v>
      </c>
      <c r="H43" s="95">
        <v>625</v>
      </c>
      <c r="I43" s="20"/>
      <c r="J43" s="248"/>
    </row>
    <row r="44" spans="1:10" ht="12" customHeight="1" thickBot="1">
      <c r="A44" s="93" t="s">
        <v>133</v>
      </c>
      <c r="B44" s="109">
        <v>0.1037894098066291</v>
      </c>
      <c r="C44" s="137">
        <v>340253.8633918208</v>
      </c>
      <c r="D44" s="133">
        <v>19</v>
      </c>
      <c r="E44" s="134">
        <v>0.5555176675130689</v>
      </c>
      <c r="F44" s="135">
        <v>0.7439434692594128</v>
      </c>
      <c r="G44" s="137">
        <v>1386.591045328726</v>
      </c>
      <c r="H44" s="95">
        <v>526.3157894736842</v>
      </c>
      <c r="I44" s="20"/>
      <c r="J44" s="248"/>
    </row>
    <row r="45" spans="1:10" ht="12" customHeight="1" thickBot="1">
      <c r="A45" s="93" t="s">
        <v>134</v>
      </c>
      <c r="B45" s="109">
        <v>0.07199919012475704</v>
      </c>
      <c r="C45" s="137">
        <v>236035.66728699245</v>
      </c>
      <c r="D45" s="133">
        <v>8</v>
      </c>
      <c r="E45" s="102">
        <v>0.633008972446266</v>
      </c>
      <c r="F45" s="94">
        <v>0.9108688847800186</v>
      </c>
      <c r="G45" s="101">
        <v>1781.0053327604894</v>
      </c>
      <c r="H45" s="95">
        <v>1250</v>
      </c>
      <c r="I45" s="20"/>
      <c r="J45" s="248"/>
    </row>
    <row r="46" spans="1:10" ht="12" customHeight="1" thickBot="1">
      <c r="A46" s="93" t="s">
        <v>203</v>
      </c>
      <c r="B46" s="109">
        <v>0.0072136283873856675</v>
      </c>
      <c r="C46" s="137">
        <v>23648.51031</v>
      </c>
      <c r="D46" s="133">
        <v>1</v>
      </c>
      <c r="E46" s="102">
        <v>1</v>
      </c>
      <c r="F46" s="94">
        <v>1</v>
      </c>
      <c r="G46" s="101">
        <v>10000</v>
      </c>
      <c r="H46" s="95">
        <v>10000</v>
      </c>
      <c r="I46" s="20"/>
      <c r="J46" s="248"/>
    </row>
    <row r="47" spans="1:10" ht="12" customHeight="1" thickBot="1">
      <c r="A47" s="93" t="s">
        <v>204</v>
      </c>
      <c r="B47" s="109">
        <v>0.038983838560184864</v>
      </c>
      <c r="C47" s="137">
        <v>127801.10904049799</v>
      </c>
      <c r="D47" s="133">
        <v>4</v>
      </c>
      <c r="E47" s="102">
        <v>0.8877550826339441</v>
      </c>
      <c r="F47" s="94">
        <v>1</v>
      </c>
      <c r="G47" s="101">
        <v>3196.054485770315</v>
      </c>
      <c r="H47" s="95">
        <v>2500</v>
      </c>
      <c r="I47" s="20"/>
      <c r="J47" s="248"/>
    </row>
    <row r="48" spans="1:10" ht="12" customHeight="1" thickBot="1">
      <c r="A48" s="93" t="s">
        <v>205</v>
      </c>
      <c r="B48" s="109">
        <v>0.008619798241027784</v>
      </c>
      <c r="C48" s="137">
        <v>28258.37104799104</v>
      </c>
      <c r="D48" s="133">
        <v>41</v>
      </c>
      <c r="E48" s="102">
        <v>0.2655113803598462</v>
      </c>
      <c r="F48" s="94">
        <v>0.39429222561370714</v>
      </c>
      <c r="G48" s="101">
        <v>463.29269839272365</v>
      </c>
      <c r="H48" s="95">
        <v>243.90243902439025</v>
      </c>
      <c r="I48" s="20"/>
      <c r="J48" s="248"/>
    </row>
    <row r="49" spans="1:10" ht="12" customHeight="1" thickBot="1">
      <c r="A49" s="93" t="s">
        <v>206</v>
      </c>
      <c r="B49" s="109">
        <v>0.0001933058837268129</v>
      </c>
      <c r="C49" s="101">
        <v>633716.617879999</v>
      </c>
      <c r="D49" s="133">
        <v>410</v>
      </c>
      <c r="E49" s="134">
        <v>0.170137944260784</v>
      </c>
      <c r="F49" s="135">
        <v>0.242739241026386</v>
      </c>
      <c r="G49" s="137">
        <v>211.299689299889</v>
      </c>
      <c r="H49" s="95">
        <v>24.390243902439025</v>
      </c>
      <c r="I49" s="20"/>
      <c r="J49" s="248"/>
    </row>
    <row r="50" spans="1:10" ht="12" customHeight="1" thickBot="1">
      <c r="A50" s="93" t="s">
        <v>129</v>
      </c>
      <c r="B50" s="109">
        <v>2.9316835650006835E-05</v>
      </c>
      <c r="C50" s="137">
        <v>96109.6764199999</v>
      </c>
      <c r="D50" s="133">
        <v>24</v>
      </c>
      <c r="E50" s="134">
        <v>0.858526019788258</v>
      </c>
      <c r="F50" s="135">
        <v>0.930365603763417</v>
      </c>
      <c r="G50" s="137">
        <v>3425.45197149245</v>
      </c>
      <c r="H50" s="95">
        <v>416.6666666666667</v>
      </c>
      <c r="I50" s="20"/>
      <c r="J50" s="248"/>
    </row>
    <row r="51" spans="1:10" ht="12" customHeight="1" thickBot="1">
      <c r="A51" s="93" t="s">
        <v>130</v>
      </c>
      <c r="B51" s="109">
        <v>1.973109833944928E-05</v>
      </c>
      <c r="C51" s="137">
        <v>64684.6576299999</v>
      </c>
      <c r="D51" s="133">
        <v>69</v>
      </c>
      <c r="E51" s="134">
        <v>0.452321056058745</v>
      </c>
      <c r="F51" s="135">
        <v>0.589983400674296</v>
      </c>
      <c r="G51" s="137">
        <v>998.800962996329</v>
      </c>
      <c r="H51" s="95">
        <v>144.92753623188406</v>
      </c>
      <c r="I51" s="20"/>
      <c r="J51" s="248"/>
    </row>
    <row r="52" spans="1:10" ht="12" customHeight="1" thickBot="1">
      <c r="A52" s="93" t="s">
        <v>131</v>
      </c>
      <c r="B52" s="109">
        <v>5.4269268906698454E-05</v>
      </c>
      <c r="C52" s="137">
        <v>177911.488689999</v>
      </c>
      <c r="D52" s="133">
        <v>226</v>
      </c>
      <c r="E52" s="134">
        <v>0.376216729862944</v>
      </c>
      <c r="F52" s="135">
        <v>0.478673539899319</v>
      </c>
      <c r="G52" s="137">
        <v>638.409774122823</v>
      </c>
      <c r="H52" s="95">
        <v>44.24778761061947</v>
      </c>
      <c r="I52" s="20"/>
      <c r="J52" s="248"/>
    </row>
    <row r="53" spans="1:10" ht="12" customHeight="1" thickBot="1">
      <c r="A53" s="93" t="s">
        <v>132</v>
      </c>
      <c r="B53" s="109">
        <v>1.3872162780549441E-05</v>
      </c>
      <c r="C53" s="137">
        <v>45477.2504099999</v>
      </c>
      <c r="D53" s="133">
        <v>26</v>
      </c>
      <c r="E53" s="134">
        <v>0.811895437985429</v>
      </c>
      <c r="F53" s="135">
        <v>0.926413759191032</v>
      </c>
      <c r="G53" s="137">
        <v>3825.15901760793</v>
      </c>
      <c r="H53" s="95">
        <v>384.61538461538464</v>
      </c>
      <c r="I53" s="20"/>
      <c r="J53" s="248"/>
    </row>
    <row r="54" spans="1:10" ht="12" customHeight="1" thickBot="1">
      <c r="A54" s="93" t="s">
        <v>133</v>
      </c>
      <c r="B54" s="109">
        <v>7.290652804701216E-06</v>
      </c>
      <c r="C54" s="137">
        <v>23901.020230000002</v>
      </c>
      <c r="D54" s="133">
        <v>14</v>
      </c>
      <c r="E54" s="134">
        <v>0.866432307940019</v>
      </c>
      <c r="F54" s="135">
        <v>0.924858674955399</v>
      </c>
      <c r="G54" s="137">
        <v>4431.40053848267</v>
      </c>
      <c r="H54" s="95">
        <v>714.2857142857143</v>
      </c>
      <c r="I54" s="20"/>
      <c r="J54" s="248"/>
    </row>
    <row r="55" spans="1:10" ht="12" customHeight="1" thickBot="1">
      <c r="A55" s="96" t="s">
        <v>134</v>
      </c>
      <c r="B55" s="110">
        <v>6.882586524540758E-05</v>
      </c>
      <c r="C55" s="104">
        <v>225632.5245</v>
      </c>
      <c r="D55" s="160">
        <v>51</v>
      </c>
      <c r="E55" s="151">
        <v>0.193257238940301</v>
      </c>
      <c r="F55" s="152">
        <v>0.299424923688251</v>
      </c>
      <c r="G55" s="155">
        <v>361.170095445982</v>
      </c>
      <c r="H55" s="98">
        <v>196.07843137254903</v>
      </c>
      <c r="I55" s="20"/>
      <c r="J55" s="248"/>
    </row>
    <row r="56" spans="1:10" ht="12" customHeight="1">
      <c r="A56" s="67" t="s">
        <v>185</v>
      </c>
      <c r="B56" s="78"/>
      <c r="C56" s="79"/>
      <c r="D56" s="80"/>
      <c r="E56" s="81"/>
      <c r="F56" s="81"/>
      <c r="G56" s="82"/>
      <c r="H56" s="83"/>
      <c r="I56" s="20"/>
      <c r="J56" s="20"/>
    </row>
    <row r="57" spans="1:10" ht="39.75" customHeight="1">
      <c r="A57" s="256" t="s">
        <v>145</v>
      </c>
      <c r="B57" s="257"/>
      <c r="C57" s="257"/>
      <c r="D57" s="257"/>
      <c r="E57" s="257"/>
      <c r="F57" s="257"/>
      <c r="G57" s="257"/>
      <c r="H57" s="257"/>
      <c r="I57" s="20"/>
      <c r="J57" s="20"/>
    </row>
    <row r="58" spans="1:10" ht="14.25">
      <c r="A58" s="67"/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16.5" thickBot="1">
      <c r="A59" s="58" t="s">
        <v>272</v>
      </c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9" customHeight="1">
      <c r="A60" s="13"/>
      <c r="B60" s="13"/>
      <c r="C60" s="13"/>
      <c r="D60" s="13"/>
      <c r="E60" s="13"/>
      <c r="F60" s="163"/>
      <c r="G60" s="163"/>
      <c r="H60" s="164"/>
      <c r="I60" s="163"/>
      <c r="J60" s="20"/>
    </row>
    <row r="61" spans="1:10" ht="33.75">
      <c r="A61" s="9"/>
      <c r="B61" s="5" t="s">
        <v>277</v>
      </c>
      <c r="C61" s="5" t="s">
        <v>125</v>
      </c>
      <c r="D61" s="5" t="s">
        <v>4</v>
      </c>
      <c r="E61" s="5" t="s">
        <v>175</v>
      </c>
      <c r="F61" s="162"/>
      <c r="G61" s="162"/>
      <c r="H61" s="162"/>
      <c r="I61" s="162"/>
      <c r="J61" s="20"/>
    </row>
    <row r="62" spans="1:10" ht="9" customHeight="1" thickBot="1">
      <c r="A62" s="10"/>
      <c r="B62" s="10"/>
      <c r="C62" s="10"/>
      <c r="D62" s="10"/>
      <c r="E62" s="10"/>
      <c r="F62" s="164"/>
      <c r="G62" s="164"/>
      <c r="H62" s="164"/>
      <c r="I62" s="164"/>
      <c r="J62" s="20"/>
    </row>
    <row r="63" spans="1:10" ht="12" customHeight="1" thickBot="1">
      <c r="A63" s="138" t="s">
        <v>137</v>
      </c>
      <c r="B63" s="92"/>
      <c r="C63" s="179"/>
      <c r="D63" s="106"/>
      <c r="E63" s="99"/>
      <c r="F63" s="165"/>
      <c r="G63" s="181"/>
      <c r="H63" s="246"/>
      <c r="I63" s="168"/>
      <c r="J63" s="20"/>
    </row>
    <row r="64" spans="1:10" ht="12" customHeight="1" thickBot="1">
      <c r="A64" s="93" t="s">
        <v>128</v>
      </c>
      <c r="B64" s="119">
        <v>-106069099.46</v>
      </c>
      <c r="C64" s="136">
        <v>77</v>
      </c>
      <c r="D64" s="119">
        <v>1741.233050045841</v>
      </c>
      <c r="E64" s="137">
        <v>129.87012987012986</v>
      </c>
      <c r="F64" s="165"/>
      <c r="G64" s="181"/>
      <c r="H64" s="169"/>
      <c r="I64" s="170"/>
      <c r="J64" s="20"/>
    </row>
    <row r="65" spans="1:10" ht="12" customHeight="1" thickBot="1">
      <c r="A65" s="93" t="s">
        <v>129</v>
      </c>
      <c r="B65" s="119">
        <v>19073901.739999965</v>
      </c>
      <c r="C65" s="136">
        <v>13</v>
      </c>
      <c r="D65" s="119">
        <v>4996.4208294916125</v>
      </c>
      <c r="E65" s="137">
        <v>769.2307692307693</v>
      </c>
      <c r="F65" s="165"/>
      <c r="G65" s="181"/>
      <c r="H65" s="169"/>
      <c r="I65" s="170"/>
      <c r="J65" s="20"/>
    </row>
    <row r="66" spans="1:10" ht="12" customHeight="1" thickBot="1">
      <c r="A66" s="93" t="s">
        <v>130</v>
      </c>
      <c r="B66" s="119">
        <v>-10424711.619999994</v>
      </c>
      <c r="C66" s="136">
        <v>8</v>
      </c>
      <c r="D66" s="119">
        <v>10000</v>
      </c>
      <c r="E66" s="137">
        <v>1250</v>
      </c>
      <c r="F66" s="165"/>
      <c r="G66" s="181"/>
      <c r="H66" s="169"/>
      <c r="I66" s="170"/>
      <c r="J66" s="20"/>
    </row>
    <row r="67" spans="1:10" ht="12" customHeight="1" thickBot="1">
      <c r="A67" s="93" t="s">
        <v>131</v>
      </c>
      <c r="B67" s="119">
        <v>12146397.080000006</v>
      </c>
      <c r="C67" s="136">
        <v>8</v>
      </c>
      <c r="D67" s="119">
        <v>3963.9597157722255</v>
      </c>
      <c r="E67" s="137">
        <v>1250</v>
      </c>
      <c r="F67" s="165"/>
      <c r="G67" s="181"/>
      <c r="H67" s="169"/>
      <c r="I67" s="170"/>
      <c r="J67" s="20"/>
    </row>
    <row r="68" spans="1:10" ht="12" customHeight="1" thickBot="1">
      <c r="A68" s="93" t="s">
        <v>132</v>
      </c>
      <c r="B68" s="119">
        <v>882884.2799999984</v>
      </c>
      <c r="C68" s="136">
        <v>16</v>
      </c>
      <c r="D68" s="119">
        <v>2455.140063969894</v>
      </c>
      <c r="E68" s="137">
        <v>625</v>
      </c>
      <c r="F68" s="165"/>
      <c r="G68" s="181"/>
      <c r="H68" s="169"/>
      <c r="I68" s="170"/>
      <c r="J68" s="20"/>
    </row>
    <row r="69" spans="1:10" ht="12" customHeight="1" thickBot="1">
      <c r="A69" s="93" t="s">
        <v>133</v>
      </c>
      <c r="B69" s="119">
        <v>-26599769.640000008</v>
      </c>
      <c r="C69" s="136">
        <v>19</v>
      </c>
      <c r="D69" s="119">
        <v>2393.426907505371</v>
      </c>
      <c r="E69" s="137">
        <v>526.3157894736842</v>
      </c>
      <c r="F69" s="165"/>
      <c r="G69" s="181"/>
      <c r="H69" s="169"/>
      <c r="I69" s="170"/>
      <c r="J69" s="20"/>
    </row>
    <row r="70" spans="1:10" ht="12" customHeight="1" thickBot="1">
      <c r="A70" s="93" t="s">
        <v>134</v>
      </c>
      <c r="B70" s="95">
        <v>-111834974.39000002</v>
      </c>
      <c r="C70" s="136">
        <v>8</v>
      </c>
      <c r="D70" s="119">
        <v>10000</v>
      </c>
      <c r="E70" s="137">
        <v>1250</v>
      </c>
      <c r="F70" s="165"/>
      <c r="G70" s="181"/>
      <c r="H70" s="169"/>
      <c r="I70" s="170"/>
      <c r="J70" s="20"/>
    </row>
    <row r="71" spans="1:10" ht="12" customHeight="1" thickBot="1">
      <c r="A71" s="93" t="s">
        <v>203</v>
      </c>
      <c r="B71" s="95">
        <v>10687173.09</v>
      </c>
      <c r="C71" s="177">
        <v>5</v>
      </c>
      <c r="D71" s="95">
        <v>3352.675428998244</v>
      </c>
      <c r="E71" s="137">
        <v>2000</v>
      </c>
      <c r="F71" s="166"/>
      <c r="G71" s="181"/>
      <c r="H71" s="171"/>
      <c r="I71" s="170"/>
      <c r="J71" s="20"/>
    </row>
    <row r="72" spans="1:10" ht="12" customHeight="1" thickBot="1">
      <c r="A72" s="93" t="s">
        <v>138</v>
      </c>
      <c r="B72" s="119">
        <v>32299.376880000003</v>
      </c>
      <c r="C72" s="136">
        <v>410</v>
      </c>
      <c r="D72" s="119">
        <v>797.360579981891</v>
      </c>
      <c r="E72" s="137">
        <v>24.390243902439025</v>
      </c>
      <c r="F72" s="167"/>
      <c r="G72" s="181"/>
      <c r="H72" s="172"/>
      <c r="I72" s="173"/>
      <c r="J72" s="20"/>
    </row>
    <row r="73" spans="1:10" ht="12" customHeight="1" thickBot="1">
      <c r="A73" s="93" t="s">
        <v>129</v>
      </c>
      <c r="B73" s="119">
        <v>4501.985560000099</v>
      </c>
      <c r="C73" s="136">
        <v>24</v>
      </c>
      <c r="D73" s="119">
        <v>9328.34926845239</v>
      </c>
      <c r="E73" s="137">
        <v>416.6666666666667</v>
      </c>
      <c r="F73" s="167"/>
      <c r="G73" s="181"/>
      <c r="H73" s="172"/>
      <c r="I73" s="174"/>
      <c r="J73" s="20"/>
    </row>
    <row r="74" spans="1:10" ht="12" customHeight="1" thickBot="1">
      <c r="A74" s="93" t="s">
        <v>130</v>
      </c>
      <c r="B74" s="119">
        <v>12088.14763</v>
      </c>
      <c r="C74" s="136">
        <v>69</v>
      </c>
      <c r="D74" s="119">
        <v>1880.9141630458</v>
      </c>
      <c r="E74" s="137">
        <v>144.92753623188406</v>
      </c>
      <c r="F74" s="167"/>
      <c r="G74" s="181"/>
      <c r="H74" s="172"/>
      <c r="I74" s="174"/>
      <c r="J74" s="20"/>
    </row>
    <row r="75" spans="1:10" ht="12" customHeight="1" thickBot="1">
      <c r="A75" s="93" t="s">
        <v>131</v>
      </c>
      <c r="B75" s="119">
        <v>18757.63084</v>
      </c>
      <c r="C75" s="136">
        <v>226</v>
      </c>
      <c r="D75" s="119">
        <v>461.02405521503</v>
      </c>
      <c r="E75" s="137">
        <v>44.24778761061947</v>
      </c>
      <c r="F75" s="167"/>
      <c r="G75" s="181"/>
      <c r="H75" s="172"/>
      <c r="I75" s="174"/>
      <c r="J75" s="20"/>
    </row>
    <row r="76" spans="1:10" ht="12" customHeight="1" thickBot="1">
      <c r="A76" s="93" t="s">
        <v>132</v>
      </c>
      <c r="B76" s="119">
        <v>570.99005</v>
      </c>
      <c r="C76" s="136">
        <v>26</v>
      </c>
      <c r="D76" s="119">
        <v>6722.57101988475</v>
      </c>
      <c r="E76" s="137">
        <v>384.61538461538464</v>
      </c>
      <c r="F76" s="167"/>
      <c r="G76" s="181"/>
      <c r="H76" s="172"/>
      <c r="I76" s="174"/>
      <c r="J76" s="20"/>
    </row>
    <row r="77" spans="1:10" ht="12" customHeight="1" thickBot="1">
      <c r="A77" s="93" t="s">
        <v>133</v>
      </c>
      <c r="B77" s="119">
        <v>4828.05205999999</v>
      </c>
      <c r="C77" s="136">
        <v>14</v>
      </c>
      <c r="D77" s="119">
        <v>2520.98275752206</v>
      </c>
      <c r="E77" s="137">
        <v>714.2857142857143</v>
      </c>
      <c r="F77" s="167"/>
      <c r="G77" s="181"/>
      <c r="H77" s="172"/>
      <c r="I77" s="174"/>
      <c r="J77" s="20"/>
    </row>
    <row r="78" spans="1:10" ht="12" customHeight="1" thickBot="1">
      <c r="A78" s="96" t="s">
        <v>134</v>
      </c>
      <c r="B78" s="140">
        <v>-8447.429259999999</v>
      </c>
      <c r="C78" s="154">
        <v>51</v>
      </c>
      <c r="D78" s="140">
        <v>8401.2242331922</v>
      </c>
      <c r="E78" s="155">
        <v>196.07843137254903</v>
      </c>
      <c r="F78" s="167"/>
      <c r="G78" s="181"/>
      <c r="H78" s="172"/>
      <c r="I78" s="174"/>
      <c r="J78" s="20"/>
    </row>
    <row r="79" spans="1:10" ht="42.75" customHeight="1">
      <c r="A79" s="258" t="s">
        <v>233</v>
      </c>
      <c r="B79" s="259"/>
      <c r="C79" s="259"/>
      <c r="D79" s="259"/>
      <c r="E79" s="259"/>
      <c r="F79" s="259"/>
      <c r="G79" s="259"/>
      <c r="H79" s="259"/>
      <c r="I79" s="259"/>
      <c r="J79" s="20"/>
    </row>
    <row r="80" spans="1:10" ht="8.25" customHeight="1">
      <c r="A80" s="67"/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6.5" thickBot="1">
      <c r="A81" s="58" t="s">
        <v>273</v>
      </c>
      <c r="B81" s="20"/>
      <c r="C81" s="20"/>
      <c r="D81" s="20"/>
      <c r="E81" s="20"/>
      <c r="F81" s="20"/>
      <c r="G81" s="20"/>
      <c r="H81" s="20"/>
      <c r="I81" s="20"/>
      <c r="J81" s="20"/>
    </row>
    <row r="82" spans="1:10" ht="9" customHeight="1">
      <c r="A82" s="17"/>
      <c r="B82" s="17"/>
      <c r="C82" s="17"/>
      <c r="D82" s="17"/>
      <c r="E82" s="17"/>
      <c r="F82" s="17"/>
      <c r="G82" s="17"/>
      <c r="H82" s="17"/>
      <c r="I82" s="17"/>
      <c r="J82" s="13"/>
    </row>
    <row r="83" spans="1:10" ht="13.5">
      <c r="A83" s="9"/>
      <c r="B83" s="254" t="s">
        <v>135</v>
      </c>
      <c r="C83" s="255"/>
      <c r="D83" s="260"/>
      <c r="E83" s="254" t="s">
        <v>136</v>
      </c>
      <c r="F83" s="255"/>
      <c r="G83" s="260"/>
      <c r="H83" s="254" t="s">
        <v>139</v>
      </c>
      <c r="I83" s="255"/>
      <c r="J83" s="255"/>
    </row>
    <row r="84" spans="1:10" ht="13.5">
      <c r="A84" s="9"/>
      <c r="B84" s="84" t="s">
        <v>140</v>
      </c>
      <c r="C84" s="84" t="s">
        <v>141</v>
      </c>
      <c r="D84" s="84" t="s">
        <v>142</v>
      </c>
      <c r="E84" s="84" t="s">
        <v>140</v>
      </c>
      <c r="F84" s="84" t="s">
        <v>141</v>
      </c>
      <c r="G84" s="84" t="s">
        <v>142</v>
      </c>
      <c r="H84" s="84" t="s">
        <v>140</v>
      </c>
      <c r="I84" s="84" t="s">
        <v>141</v>
      </c>
      <c r="J84" s="84" t="s">
        <v>142</v>
      </c>
    </row>
    <row r="85" spans="1:10" ht="9" customHeight="1" thickBot="1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2" customHeight="1" thickBot="1">
      <c r="A86" s="142" t="s">
        <v>137</v>
      </c>
      <c r="B86" s="222"/>
      <c r="C86" s="222"/>
      <c r="D86" s="222"/>
      <c r="E86" s="222"/>
      <c r="F86" s="222"/>
      <c r="G86" s="222"/>
      <c r="H86" s="222"/>
      <c r="I86" s="222"/>
      <c r="J86" s="222"/>
    </row>
    <row r="87" spans="1:10" ht="12" customHeight="1" thickBot="1">
      <c r="A87" s="93" t="s">
        <v>128</v>
      </c>
      <c r="B87" s="141">
        <v>-0.0437</v>
      </c>
      <c r="C87" s="141">
        <v>0.023078269346017265</v>
      </c>
      <c r="D87" s="141">
        <v>0.9874266554903603</v>
      </c>
      <c r="E87" s="141">
        <v>-0.17119544220435856</v>
      </c>
      <c r="F87" s="141">
        <v>0.0013819297991096706</v>
      </c>
      <c r="G87" s="141">
        <v>0.5389679632806341</v>
      </c>
      <c r="H87" s="141">
        <v>-0.2477</v>
      </c>
      <c r="I87" s="141">
        <v>0.00026391394223861163</v>
      </c>
      <c r="J87" s="141">
        <v>0.036061593911638434</v>
      </c>
    </row>
    <row r="88" spans="1:10" ht="12" customHeight="1" thickBot="1">
      <c r="A88" s="93" t="s">
        <v>129</v>
      </c>
      <c r="B88" s="141">
        <v>-0.0437</v>
      </c>
      <c r="C88" s="141">
        <v>0.0058875786596690426</v>
      </c>
      <c r="D88" s="141">
        <v>0.012771999999999999</v>
      </c>
      <c r="E88" s="141">
        <v>-0.08439999999999999</v>
      </c>
      <c r="F88" s="141">
        <v>0.013538522163602415</v>
      </c>
      <c r="G88" s="141">
        <v>0.037243</v>
      </c>
      <c r="H88" s="141">
        <v>-0.0076</v>
      </c>
      <c r="I88" s="141">
        <v>0.025565367022840867</v>
      </c>
      <c r="J88" s="141">
        <v>0.036061593911638434</v>
      </c>
    </row>
    <row r="89" spans="1:10" ht="12" customHeight="1" thickBot="1">
      <c r="A89" s="93" t="s">
        <v>130</v>
      </c>
      <c r="B89" s="141">
        <v>0.0014016156502905108</v>
      </c>
      <c r="C89" s="141">
        <v>0.01772216915769337</v>
      </c>
      <c r="D89" s="141">
        <v>0.056581</v>
      </c>
      <c r="E89" s="141">
        <v>-0.140555</v>
      </c>
      <c r="F89" s="141">
        <v>-0.008480465122790118</v>
      </c>
      <c r="G89" s="141">
        <v>0.033542999999999996</v>
      </c>
      <c r="H89" s="141">
        <v>-0.051337</v>
      </c>
      <c r="I89" s="141">
        <v>0.007677745192427325</v>
      </c>
      <c r="J89" s="141">
        <v>0.025625779645829905</v>
      </c>
    </row>
    <row r="90" spans="1:10" ht="12" customHeight="1" thickBot="1">
      <c r="A90" s="93" t="s">
        <v>131</v>
      </c>
      <c r="B90" s="141">
        <v>0.09048970325549298</v>
      </c>
      <c r="C90" s="141">
        <v>0.13994575247590377</v>
      </c>
      <c r="D90" s="141">
        <v>0.9874266554903603</v>
      </c>
      <c r="E90" s="141">
        <v>-0.17119544220435856</v>
      </c>
      <c r="F90" s="141">
        <v>-0.11198042904419077</v>
      </c>
      <c r="G90" s="141">
        <v>0.5389679632806341</v>
      </c>
      <c r="H90" s="141">
        <v>-0.2477</v>
      </c>
      <c r="I90" s="141">
        <v>-0.18483327779743391</v>
      </c>
      <c r="J90" s="141">
        <v>-0.138</v>
      </c>
    </row>
    <row r="91" spans="1:10" ht="12" customHeight="1" thickBot="1">
      <c r="A91" s="93" t="s">
        <v>132</v>
      </c>
      <c r="B91" s="141">
        <v>-0.023180999999999997</v>
      </c>
      <c r="C91" s="141">
        <v>0.041985111486133174</v>
      </c>
      <c r="D91" s="141">
        <v>0.1323</v>
      </c>
      <c r="E91" s="141">
        <v>-0.1338</v>
      </c>
      <c r="F91" s="141">
        <v>0.0041474551333812145</v>
      </c>
      <c r="G91" s="141">
        <v>0.050969</v>
      </c>
      <c r="H91" s="141">
        <v>-0.1432</v>
      </c>
      <c r="I91" s="141">
        <v>-0.019914101320698704</v>
      </c>
      <c r="J91" s="141">
        <v>0.0192</v>
      </c>
    </row>
    <row r="92" spans="1:10" ht="12" customHeight="1" thickBot="1">
      <c r="A92" s="93" t="s">
        <v>133</v>
      </c>
      <c r="B92" s="141">
        <v>0.0095</v>
      </c>
      <c r="C92" s="141">
        <v>0.06506640892567986</v>
      </c>
      <c r="D92" s="141">
        <v>0.11359999999999999</v>
      </c>
      <c r="E92" s="141">
        <v>-0.096767</v>
      </c>
      <c r="F92" s="141">
        <v>-0.02995322561409316</v>
      </c>
      <c r="G92" s="141">
        <v>0.03</v>
      </c>
      <c r="H92" s="141">
        <v>-0.07606085816044794</v>
      </c>
      <c r="I92" s="141">
        <v>-0.04165566487080567</v>
      </c>
      <c r="J92" s="141">
        <v>-0.00034</v>
      </c>
    </row>
    <row r="93" spans="1:10" ht="12" customHeight="1" thickBot="1">
      <c r="A93" s="93" t="s">
        <v>134</v>
      </c>
      <c r="B93" s="141">
        <v>0.0065930096035162755</v>
      </c>
      <c r="C93" s="141">
        <v>0.011962556068141702</v>
      </c>
      <c r="D93" s="141">
        <v>0.024405999999999997</v>
      </c>
      <c r="E93" s="141">
        <v>0.023176000000000002</v>
      </c>
      <c r="F93" s="141">
        <v>0.03172934460194761</v>
      </c>
      <c r="G93" s="141">
        <v>0.044551</v>
      </c>
      <c r="H93" s="141">
        <v>0.029357506499093855</v>
      </c>
      <c r="I93" s="141">
        <v>0.029357506499093855</v>
      </c>
      <c r="J93" s="141">
        <v>0.029357506499093855</v>
      </c>
    </row>
    <row r="94" spans="1:10" ht="12" customHeight="1" thickBot="1">
      <c r="A94" s="93" t="s">
        <v>203</v>
      </c>
      <c r="B94" s="141">
        <v>0.007738</v>
      </c>
      <c r="C94" s="141">
        <v>0.018775008515461517</v>
      </c>
      <c r="D94" s="141">
        <v>0.027737585814118226</v>
      </c>
      <c r="E94" s="141">
        <v>-0.04508009153318082</v>
      </c>
      <c r="F94" s="141">
        <v>-0.0010880832334650937</v>
      </c>
      <c r="G94" s="141">
        <v>0.0592</v>
      </c>
      <c r="H94" s="141">
        <v>0.012016</v>
      </c>
      <c r="I94" s="247">
        <v>0.012016</v>
      </c>
      <c r="J94" s="141">
        <v>0.012016</v>
      </c>
    </row>
    <row r="95" spans="1:10" ht="12" customHeight="1" thickBot="1">
      <c r="A95" s="93" t="s">
        <v>138</v>
      </c>
      <c r="B95" s="141">
        <v>-0.0999999999999999</v>
      </c>
      <c r="C95" s="141">
        <v>0.0843673314594222</v>
      </c>
      <c r="D95" s="141">
        <v>0.4352</v>
      </c>
      <c r="E95" s="141">
        <v>-0.260021459566074</v>
      </c>
      <c r="F95" s="141">
        <v>0.00786185146469717</v>
      </c>
      <c r="G95" s="141">
        <v>0.45014798816568</v>
      </c>
      <c r="H95" s="141">
        <v>-0.390895341699631</v>
      </c>
      <c r="I95" s="141">
        <v>-0.226688003170068</v>
      </c>
      <c r="J95" s="141">
        <v>-0.0846241674235542</v>
      </c>
    </row>
    <row r="96" spans="1:10" ht="12" customHeight="1" thickBot="1">
      <c r="A96" s="93" t="s">
        <v>129</v>
      </c>
      <c r="B96" s="141">
        <v>-0.0386921602382169</v>
      </c>
      <c r="C96" s="141">
        <v>0.00824397237394881</v>
      </c>
      <c r="D96" s="141">
        <v>0.0777000000000001</v>
      </c>
      <c r="E96" s="141">
        <v>-0.0777997633136093</v>
      </c>
      <c r="F96" s="141">
        <v>0.0120303993652785</v>
      </c>
      <c r="G96" s="141">
        <v>0.0568858382642998</v>
      </c>
      <c r="H96" s="141">
        <v>-0.290410677260946</v>
      </c>
      <c r="I96" s="141">
        <v>-0.184192804406204</v>
      </c>
      <c r="J96" s="141">
        <v>-0.0846241674235542</v>
      </c>
    </row>
    <row r="97" spans="1:10" ht="12" customHeight="1" thickBot="1">
      <c r="A97" s="93" t="s">
        <v>130</v>
      </c>
      <c r="B97" s="141">
        <v>-0.0342488535754824</v>
      </c>
      <c r="C97" s="141">
        <v>0.104787641032979</v>
      </c>
      <c r="D97" s="141">
        <v>0.323399999999999</v>
      </c>
      <c r="E97" s="141">
        <v>-0.174311766031273</v>
      </c>
      <c r="F97" s="141">
        <v>0.0822946075201308</v>
      </c>
      <c r="G97" s="141">
        <v>0.230095483234713</v>
      </c>
      <c r="H97" s="141">
        <v>-0.372508799016506</v>
      </c>
      <c r="I97" s="141">
        <v>-0.178313120333946</v>
      </c>
      <c r="J97" s="141">
        <v>-0.103999099303663</v>
      </c>
    </row>
    <row r="98" spans="1:10" ht="12" customHeight="1" thickBot="1">
      <c r="A98" s="93" t="s">
        <v>131</v>
      </c>
      <c r="B98" s="141">
        <v>-0.0443</v>
      </c>
      <c r="C98" s="141">
        <v>0.193528071660668</v>
      </c>
      <c r="D98" s="141">
        <v>0.4352</v>
      </c>
      <c r="E98" s="141">
        <v>-0.236550512820512</v>
      </c>
      <c r="F98" s="141">
        <v>-0.052597717448444</v>
      </c>
      <c r="G98" s="141">
        <v>0.45014798816568</v>
      </c>
      <c r="H98" s="141">
        <v>-0.390895341699631</v>
      </c>
      <c r="I98" s="141">
        <v>-0.286807780153975</v>
      </c>
      <c r="J98" s="141">
        <v>-0.107971848244862</v>
      </c>
    </row>
    <row r="99" spans="1:10" ht="12" customHeight="1" thickBot="1">
      <c r="A99" s="93" t="s">
        <v>132</v>
      </c>
      <c r="B99" s="141">
        <v>-0.000199999999999977</v>
      </c>
      <c r="C99" s="141">
        <v>0.094003790473475</v>
      </c>
      <c r="D99" s="141">
        <v>0.3184186576143</v>
      </c>
      <c r="E99" s="141">
        <v>-0.185854988152626</v>
      </c>
      <c r="F99" s="141">
        <v>0.00486394583643206</v>
      </c>
      <c r="G99" s="141">
        <v>0.151887376419642</v>
      </c>
      <c r="H99" s="141">
        <v>-0.306737676583904</v>
      </c>
      <c r="I99" s="141">
        <v>-0.269360834654128</v>
      </c>
      <c r="J99" s="141">
        <v>-0.191314859803082</v>
      </c>
    </row>
    <row r="100" spans="1:10" ht="12" customHeight="1" thickBot="1">
      <c r="A100" s="93" t="s">
        <v>133</v>
      </c>
      <c r="B100" s="141">
        <v>0.00380000000000002</v>
      </c>
      <c r="C100" s="141">
        <v>0.058505570590783</v>
      </c>
      <c r="D100" s="141">
        <v>0.1205</v>
      </c>
      <c r="E100" s="141">
        <v>-0.24041282051282</v>
      </c>
      <c r="F100" s="141">
        <v>-0.0145160709833617</v>
      </c>
      <c r="G100" s="141">
        <v>0.129774516765285</v>
      </c>
      <c r="H100" s="141">
        <v>-0.267081233946917</v>
      </c>
      <c r="I100" s="141">
        <v>-0.225726748525271</v>
      </c>
      <c r="J100" s="141">
        <v>-0.165683256635273</v>
      </c>
    </row>
    <row r="101" spans="1:10" ht="12" customHeight="1" thickBot="1">
      <c r="A101" s="96" t="s">
        <v>134</v>
      </c>
      <c r="B101" s="188">
        <v>-0.0999999999999999</v>
      </c>
      <c r="C101" s="188">
        <v>0.0233506525372961</v>
      </c>
      <c r="D101" s="188">
        <v>0.101799999999999</v>
      </c>
      <c r="E101" s="188">
        <v>-0.260021459566074</v>
      </c>
      <c r="F101" s="188">
        <v>0.0430996479704489</v>
      </c>
      <c r="G101" s="188">
        <v>0.12551607495069</v>
      </c>
      <c r="H101" s="188">
        <v>-0.274848581366798</v>
      </c>
      <c r="I101" s="188">
        <v>-0.172759205251455</v>
      </c>
      <c r="J101" s="188">
        <v>-0.0851623599757794</v>
      </c>
    </row>
    <row r="102" spans="1:10" ht="14.25">
      <c r="A102" s="72"/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0" ht="14.25">
      <c r="A103" s="60"/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0" ht="16.5" thickBot="1">
      <c r="A104" s="58" t="s">
        <v>274</v>
      </c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10" ht="9" customHeight="1">
      <c r="A105" s="13"/>
      <c r="B105" s="13"/>
      <c r="C105" s="13"/>
      <c r="D105" s="20"/>
      <c r="E105" s="20"/>
      <c r="F105" s="20"/>
      <c r="G105" s="20"/>
      <c r="H105" s="20"/>
      <c r="I105" s="20"/>
      <c r="J105" s="20"/>
    </row>
    <row r="106" spans="1:10" ht="22.5">
      <c r="A106" s="9"/>
      <c r="B106" s="5" t="s">
        <v>143</v>
      </c>
      <c r="C106" s="5" t="s">
        <v>144</v>
      </c>
      <c r="D106" s="20"/>
      <c r="E106" s="20"/>
      <c r="F106" s="20"/>
      <c r="G106" s="20"/>
      <c r="H106" s="20"/>
      <c r="I106" s="20"/>
      <c r="J106" s="20"/>
    </row>
    <row r="107" spans="1:10" ht="9" customHeight="1" thickBot="1">
      <c r="A107" s="10"/>
      <c r="B107" s="10"/>
      <c r="C107" s="10"/>
      <c r="D107" s="20"/>
      <c r="E107" s="20"/>
      <c r="F107" s="20"/>
      <c r="G107" s="20"/>
      <c r="H107" s="20"/>
      <c r="I107" s="20"/>
      <c r="J107" s="20"/>
    </row>
    <row r="108" spans="1:10" ht="12" customHeight="1" thickBot="1">
      <c r="A108" s="64" t="s">
        <v>116</v>
      </c>
      <c r="B108" s="92">
        <f>SUM(B109:B114)</f>
        <v>1702676799.7661107</v>
      </c>
      <c r="C108" s="99">
        <f>SUM(C109:C114)</f>
        <v>1602926962.5048432</v>
      </c>
      <c r="D108" s="20"/>
      <c r="E108" s="20"/>
      <c r="F108" s="20"/>
      <c r="G108" s="20"/>
      <c r="H108" s="20"/>
      <c r="I108" s="20"/>
      <c r="J108" s="20"/>
    </row>
    <row r="109" spans="1:10" ht="12" customHeight="1" thickBot="1">
      <c r="A109" s="65" t="s">
        <v>207</v>
      </c>
      <c r="B109" s="95">
        <v>584361718.0245583</v>
      </c>
      <c r="C109" s="101">
        <v>303689920.52603567</v>
      </c>
      <c r="D109" s="20"/>
      <c r="E109" s="20"/>
      <c r="F109" s="20"/>
      <c r="G109" s="20"/>
      <c r="H109" s="20"/>
      <c r="I109" s="20"/>
      <c r="J109" s="20"/>
    </row>
    <row r="110" spans="1:10" ht="12" customHeight="1" thickBot="1">
      <c r="A110" s="65" t="s">
        <v>208</v>
      </c>
      <c r="B110" s="95">
        <v>1068067330.8736324</v>
      </c>
      <c r="C110" s="101">
        <v>706887426.0611426</v>
      </c>
      <c r="D110" s="20"/>
      <c r="E110" s="20"/>
      <c r="F110" s="20"/>
      <c r="G110" s="20"/>
      <c r="H110" s="20"/>
      <c r="I110" s="20"/>
      <c r="J110" s="20"/>
    </row>
    <row r="111" spans="1:10" ht="12" customHeight="1" thickBot="1">
      <c r="A111" s="65" t="s">
        <v>209</v>
      </c>
      <c r="B111" s="95">
        <v>29362138.027919974</v>
      </c>
      <c r="C111" s="101">
        <v>409322316.46882254</v>
      </c>
      <c r="D111" s="20"/>
      <c r="E111" s="20"/>
      <c r="F111" s="20"/>
      <c r="G111" s="20"/>
      <c r="H111" s="20"/>
      <c r="I111" s="20"/>
      <c r="J111" s="20"/>
    </row>
    <row r="112" spans="1:10" ht="12" customHeight="1" thickBot="1">
      <c r="A112" s="65" t="s">
        <v>210</v>
      </c>
      <c r="B112" s="95">
        <v>0</v>
      </c>
      <c r="C112" s="101">
        <v>108205807.40903105</v>
      </c>
      <c r="D112" s="20"/>
      <c r="E112" s="20"/>
      <c r="F112" s="20"/>
      <c r="G112" s="20"/>
      <c r="H112" s="20"/>
      <c r="I112" s="20"/>
      <c r="J112" s="20"/>
    </row>
    <row r="113" spans="1:10" ht="12" customHeight="1" thickBot="1">
      <c r="A113" s="65" t="s">
        <v>213</v>
      </c>
      <c r="B113" s="95">
        <v>547677.84</v>
      </c>
      <c r="C113" s="101">
        <v>322386.44399999967</v>
      </c>
      <c r="D113" s="20"/>
      <c r="E113" s="20"/>
      <c r="F113" s="20"/>
      <c r="G113" s="20"/>
      <c r="H113" s="20"/>
      <c r="I113" s="20"/>
      <c r="J113" s="20"/>
    </row>
    <row r="114" spans="1:10" ht="12" customHeight="1" thickBot="1">
      <c r="A114" s="66" t="s">
        <v>211</v>
      </c>
      <c r="B114" s="98">
        <v>20337935</v>
      </c>
      <c r="C114" s="104">
        <v>74499105.5958114</v>
      </c>
      <c r="D114" s="20"/>
      <c r="E114" s="20"/>
      <c r="F114" s="20"/>
      <c r="G114" s="20"/>
      <c r="H114" s="20"/>
      <c r="I114" s="20"/>
      <c r="J114" s="20"/>
    </row>
    <row r="115" spans="1:10" ht="12" customHeight="1">
      <c r="A115" s="143" t="s">
        <v>212</v>
      </c>
      <c r="D115" s="85"/>
      <c r="E115" s="20"/>
      <c r="F115" s="20"/>
      <c r="G115" s="20"/>
      <c r="H115" s="20"/>
      <c r="I115" s="20"/>
      <c r="J115" s="20"/>
    </row>
    <row r="116" spans="1:10" ht="14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1:10" ht="14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0" ht="14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10" ht="14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ht="14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ht="14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ht="14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1:10" ht="14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10" ht="14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1:10" ht="14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</row>
    <row r="126" spans="1:10" ht="14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1:10" ht="14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</row>
    <row r="128" spans="1:10" ht="14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1:10" ht="14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1:10" ht="14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ht="14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ht="14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ht="14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</row>
    <row r="134" spans="1:10" ht="14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</row>
    <row r="135" spans="1:10" ht="14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</row>
    <row r="136" spans="1:10" ht="14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</row>
    <row r="137" spans="1:10" ht="14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</row>
    <row r="138" spans="1:10" ht="14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</row>
    <row r="139" spans="1:10" ht="14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</row>
    <row r="140" spans="1:10" ht="14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</row>
    <row r="141" spans="1:10" ht="14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ht="14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ht="14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ht="14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</row>
    <row r="145" spans="1:10" ht="14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</row>
    <row r="146" spans="1:10" ht="14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</row>
    <row r="147" spans="1:10" ht="14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</row>
    <row r="148" spans="1:10" ht="14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</row>
    <row r="149" spans="1:10" ht="14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</row>
    <row r="150" spans="1:10" ht="14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</row>
    <row r="151" spans="1:10" ht="14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</row>
    <row r="152" spans="1:10" ht="14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ht="14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ht="14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ht="14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</row>
    <row r="156" spans="1:10" ht="14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</row>
    <row r="157" spans="1:10" ht="14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</row>
    <row r="158" spans="1:10" ht="14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</row>
    <row r="159" spans="1:10" ht="14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</row>
    <row r="160" spans="1:10" ht="14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</row>
    <row r="161" spans="1:10" ht="14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</row>
    <row r="162" spans="1:10" ht="14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</row>
    <row r="163" spans="1:10" ht="14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ht="14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ht="14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ht="14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</row>
    <row r="167" spans="1:10" ht="14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</row>
    <row r="168" spans="1:10" ht="14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</row>
    <row r="169" spans="1:10" ht="14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</row>
    <row r="170" spans="1:10" ht="14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</row>
    <row r="171" spans="1:10" ht="14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</row>
    <row r="172" spans="1:10" ht="14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</row>
    <row r="173" spans="1:10" ht="14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</row>
    <row r="174" spans="1:10" ht="14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ht="14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ht="14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ht="14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</row>
    <row r="178" spans="1:10" ht="14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</row>
    <row r="179" spans="1:10" ht="14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</row>
    <row r="180" spans="1:10" ht="14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</row>
    <row r="181" spans="1:10" ht="14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</row>
    <row r="182" spans="1:10" ht="14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</row>
    <row r="183" spans="1:10" ht="14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</row>
    <row r="184" spans="1:10" ht="14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</row>
    <row r="185" spans="1:10" ht="14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ht="14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ht="14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ht="14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10" ht="14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10" ht="14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</row>
    <row r="191" spans="1:10" ht="14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</row>
    <row r="192" spans="1:10" ht="14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</row>
    <row r="193" spans="1:10" ht="14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</row>
    <row r="194" spans="1:10" ht="14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</row>
    <row r="195" spans="1:10" ht="14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</row>
    <row r="196" spans="1:10" ht="14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ht="14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ht="14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ht="14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</row>
    <row r="200" spans="1:10" ht="14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</row>
    <row r="201" spans="1:10" ht="14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</row>
    <row r="202" spans="1:10" ht="14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</row>
    <row r="203" spans="1:10" ht="14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</row>
    <row r="204" spans="1:10" ht="14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</row>
    <row r="205" spans="1:10" ht="14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</row>
    <row r="206" spans="1:10" ht="14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</row>
    <row r="207" spans="1:10" ht="14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</row>
    <row r="208" spans="1:10" ht="14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</row>
    <row r="209" spans="1:10" ht="14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ht="14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</row>
    <row r="211" spans="1:10" ht="14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</row>
    <row r="212" spans="1:10" ht="14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</row>
    <row r="213" spans="1:10" ht="14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</row>
    <row r="214" spans="1:10" ht="14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</row>
    <row r="215" spans="1:10" ht="14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</row>
    <row r="216" spans="1:10" ht="14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</row>
    <row r="217" spans="1:10" ht="14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</row>
    <row r="218" spans="1:10" ht="14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</row>
    <row r="219" spans="1:10" ht="14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1:10" ht="14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ht="14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</row>
    <row r="222" spans="1:10" ht="14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</row>
    <row r="223" spans="1:10" ht="14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</row>
    <row r="224" spans="1:10" ht="14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</row>
    <row r="225" spans="1:10" ht="14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</row>
    <row r="226" spans="1:10" ht="14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</row>
    <row r="227" spans="1:10" ht="14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</row>
    <row r="228" spans="1:10" ht="14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</row>
    <row r="229" spans="1:10" ht="14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</row>
    <row r="230" spans="1:10" ht="14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</row>
    <row r="231" spans="1:10" ht="14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</row>
    <row r="232" spans="1:10" ht="14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</row>
    <row r="233" spans="1:10" ht="14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</row>
    <row r="234" spans="1:10" ht="14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</row>
    <row r="235" spans="1:10" ht="14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</row>
    <row r="236" spans="1:10" ht="14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</row>
    <row r="237" spans="1:10" ht="14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</row>
    <row r="238" spans="1:10" ht="14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</row>
    <row r="239" spans="1:10" ht="14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</row>
    <row r="240" spans="1:10" ht="14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</row>
    <row r="241" spans="1:10" ht="14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1:10" ht="14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0" ht="14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</row>
    <row r="244" spans="1:10" ht="14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</row>
    <row r="245" spans="1:10" ht="14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</row>
    <row r="246" spans="1:10" ht="14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</row>
    <row r="247" spans="1:10" ht="14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</row>
    <row r="248" spans="1:10" ht="14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</row>
    <row r="249" spans="1:10" ht="14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</row>
    <row r="250" spans="1:10" ht="14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</row>
    <row r="251" spans="1:10" ht="14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</row>
    <row r="252" spans="1:10" ht="14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</row>
    <row r="253" spans="1:10" ht="14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</row>
    <row r="254" spans="1:10" ht="14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</row>
    <row r="255" spans="1:10" ht="14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</row>
    <row r="256" spans="1:10" ht="14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</row>
    <row r="257" spans="1:10" ht="14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</row>
    <row r="258" spans="1:10" ht="14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</row>
    <row r="259" spans="1:10" ht="14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</row>
    <row r="260" spans="1:10" ht="14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</row>
    <row r="261" spans="1:10" ht="14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</row>
    <row r="262" spans="1:10" ht="14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</row>
    <row r="263" spans="1:10" ht="14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</row>
    <row r="264" spans="1:10" ht="14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</row>
    <row r="265" spans="1:10" ht="14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</row>
    <row r="266" spans="1:10" ht="14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</row>
    <row r="267" spans="1:10" ht="14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</row>
    <row r="268" spans="1:10" ht="14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</row>
    <row r="269" spans="1:10" ht="14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</row>
    <row r="270" spans="1:10" ht="14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</row>
    <row r="271" spans="1:10" ht="14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</row>
    <row r="272" spans="1:10" ht="14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</row>
    <row r="273" spans="1:10" ht="14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</row>
    <row r="274" spans="1:10" ht="14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</row>
    <row r="275" spans="1:10" ht="14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</row>
    <row r="276" spans="1:10" ht="14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</row>
    <row r="277" spans="1:10" ht="14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</row>
    <row r="278" spans="1:10" ht="14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</row>
    <row r="279" spans="1:10" ht="14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</row>
    <row r="280" spans="1:10" ht="14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</row>
    <row r="281" spans="1:10" ht="14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</row>
    <row r="282" spans="1:10" ht="14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</row>
    <row r="283" spans="1:10" ht="14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</row>
    <row r="284" spans="1:10" ht="14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</row>
    <row r="285" spans="1:10" ht="14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</row>
    <row r="286" spans="1:10" ht="14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</row>
    <row r="287" spans="1:10" ht="14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</row>
    <row r="288" spans="1:10" ht="14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</row>
    <row r="289" spans="1:10" ht="14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</row>
    <row r="290" spans="1:10" ht="14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</row>
    <row r="291" spans="1:10" ht="14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</row>
    <row r="292" spans="1:10" ht="14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</row>
    <row r="293" spans="1:10" ht="14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</row>
    <row r="294" spans="1:10" ht="14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</row>
    <row r="295" spans="1:10" ht="14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</row>
    <row r="296" spans="1:10" ht="14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</row>
    <row r="297" spans="1:10" ht="14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</row>
    <row r="298" spans="1:10" ht="14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</row>
    <row r="299" spans="1:10" ht="14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</row>
    <row r="300" spans="1:10" ht="14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</row>
    <row r="301" spans="1:10" ht="14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</row>
    <row r="302" spans="1:10" ht="14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</row>
    <row r="303" spans="1:10" ht="14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</row>
    <row r="304" spans="1:10" ht="14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</row>
    <row r="305" spans="1:10" ht="14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</row>
    <row r="306" spans="1:10" ht="14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</row>
    <row r="307" spans="1:10" ht="14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</row>
    <row r="308" spans="1:10" ht="14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</row>
    <row r="309" spans="1:10" ht="14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</row>
    <row r="310" spans="1:10" ht="14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</row>
    <row r="311" spans="1:10" ht="14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</row>
    <row r="312" spans="1:10" ht="14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</row>
    <row r="313" spans="1:10" ht="14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</row>
    <row r="314" spans="1:10" ht="14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</row>
    <row r="315" spans="1:10" ht="14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</row>
    <row r="316" spans="1:10" ht="14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</row>
    <row r="317" spans="1:10" ht="14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</row>
    <row r="318" spans="1:10" ht="14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</row>
    <row r="319" spans="1:10" ht="14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</row>
    <row r="320" spans="1:10" ht="14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</row>
    <row r="321" spans="1:10" ht="14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</row>
    <row r="322" spans="1:10" ht="14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</row>
    <row r="323" spans="1:10" ht="14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</row>
    <row r="324" spans="1:10" ht="14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</row>
    <row r="325" spans="1:10" ht="14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</row>
    <row r="326" spans="1:10" ht="14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</row>
    <row r="327" spans="1:10" ht="14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</row>
    <row r="328" spans="1:10" ht="14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</row>
    <row r="329" spans="1:10" ht="14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</row>
    <row r="330" spans="1:10" ht="14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</row>
    <row r="331" spans="1:10" ht="14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</row>
    <row r="332" spans="1:10" ht="14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</row>
    <row r="333" spans="1:10" ht="14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</row>
    <row r="334" spans="1:10" ht="14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</row>
    <row r="335" spans="1:10" ht="14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</row>
    <row r="336" spans="1:10" ht="14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</row>
    <row r="337" spans="1:10" ht="14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</row>
    <row r="338" spans="1:10" ht="14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</row>
    <row r="339" spans="1:10" ht="14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</row>
    <row r="340" spans="1:10" ht="14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</row>
    <row r="341" spans="1:10" ht="14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</row>
    <row r="342" spans="1:10" ht="14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</row>
    <row r="343" spans="1:10" ht="14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</row>
    <row r="344" spans="1:10" ht="14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</row>
    <row r="345" spans="1:10" ht="14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</row>
    <row r="346" spans="1:10" ht="14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</row>
    <row r="347" spans="1:10" ht="14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</row>
    <row r="348" spans="1:10" ht="14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</row>
    <row r="349" spans="1:10" ht="14.25">
      <c r="A349" s="20"/>
      <c r="B349" s="20"/>
      <c r="C349" s="20"/>
      <c r="D349" s="20"/>
      <c r="E349" s="20"/>
      <c r="F349" s="20"/>
      <c r="G349" s="20"/>
      <c r="H349" s="20"/>
      <c r="I349" s="20"/>
      <c r="J349" s="20"/>
    </row>
    <row r="350" spans="1:10" ht="14.25">
      <c r="A350" s="20"/>
      <c r="B350" s="20"/>
      <c r="C350" s="20"/>
      <c r="D350" s="20"/>
      <c r="E350" s="20"/>
      <c r="F350" s="20"/>
      <c r="G350" s="20"/>
      <c r="H350" s="20"/>
      <c r="I350" s="20"/>
      <c r="J350" s="20"/>
    </row>
    <row r="351" spans="1:10" ht="14.25">
      <c r="A351" s="20"/>
      <c r="B351" s="20"/>
      <c r="C351" s="20"/>
      <c r="D351" s="20"/>
      <c r="E351" s="20"/>
      <c r="F351" s="20"/>
      <c r="G351" s="20"/>
      <c r="H351" s="20"/>
      <c r="I351" s="20"/>
      <c r="J351" s="20"/>
    </row>
    <row r="352" spans="1:10" ht="14.25">
      <c r="A352" s="20"/>
      <c r="B352" s="20"/>
      <c r="C352" s="20"/>
      <c r="D352" s="20"/>
      <c r="E352" s="20"/>
      <c r="F352" s="20"/>
      <c r="G352" s="20"/>
      <c r="H352" s="20"/>
      <c r="I352" s="20"/>
      <c r="J352" s="20"/>
    </row>
    <row r="353" spans="1:10" ht="14.25">
      <c r="A353" s="20"/>
      <c r="B353" s="20"/>
      <c r="C353" s="20"/>
      <c r="D353" s="20"/>
      <c r="E353" s="20"/>
      <c r="F353" s="20"/>
      <c r="G353" s="20"/>
      <c r="H353" s="20"/>
      <c r="I353" s="20"/>
      <c r="J353" s="20"/>
    </row>
    <row r="354" spans="1:10" ht="14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</row>
    <row r="355" spans="1:10" ht="14.25">
      <c r="A355" s="20"/>
      <c r="B355" s="20"/>
      <c r="C355" s="20"/>
      <c r="D355" s="20"/>
      <c r="E355" s="20"/>
      <c r="F355" s="20"/>
      <c r="G355" s="20"/>
      <c r="H355" s="20"/>
      <c r="I355" s="20"/>
      <c r="J355" s="20"/>
    </row>
    <row r="356" spans="1:10" ht="14.25">
      <c r="A356" s="20"/>
      <c r="B356" s="20"/>
      <c r="C356" s="20"/>
      <c r="D356" s="20"/>
      <c r="E356" s="20"/>
      <c r="F356" s="20"/>
      <c r="G356" s="20"/>
      <c r="H356" s="20"/>
      <c r="I356" s="20"/>
      <c r="J356" s="20"/>
    </row>
    <row r="357" spans="1:10" ht="14.25">
      <c r="A357" s="20"/>
      <c r="B357" s="20"/>
      <c r="C357" s="20"/>
      <c r="D357" s="20"/>
      <c r="E357" s="20"/>
      <c r="F357" s="20"/>
      <c r="G357" s="20"/>
      <c r="H357" s="20"/>
      <c r="I357" s="20"/>
      <c r="J357" s="20"/>
    </row>
    <row r="358" spans="1:10" ht="14.25">
      <c r="A358" s="20"/>
      <c r="B358" s="20"/>
      <c r="C358" s="20"/>
      <c r="D358" s="20"/>
      <c r="E358" s="20"/>
      <c r="F358" s="20"/>
      <c r="G358" s="20"/>
      <c r="H358" s="20"/>
      <c r="I358" s="20"/>
      <c r="J358" s="20"/>
    </row>
    <row r="359" spans="1:10" ht="14.25">
      <c r="A359" s="20"/>
      <c r="B359" s="20"/>
      <c r="C359" s="20"/>
      <c r="D359" s="20"/>
      <c r="E359" s="20"/>
      <c r="F359" s="20"/>
      <c r="G359" s="20"/>
      <c r="H359" s="20"/>
      <c r="I359" s="20"/>
      <c r="J359" s="20"/>
    </row>
    <row r="360" spans="1:10" ht="14.25">
      <c r="A360" s="20"/>
      <c r="B360" s="20"/>
      <c r="C360" s="20"/>
      <c r="D360" s="20"/>
      <c r="E360" s="20"/>
      <c r="F360" s="20"/>
      <c r="G360" s="20"/>
      <c r="H360" s="20"/>
      <c r="I360" s="20"/>
      <c r="J360" s="20"/>
    </row>
    <row r="361" spans="1:10" ht="14.25">
      <c r="A361" s="20"/>
      <c r="B361" s="20"/>
      <c r="C361" s="20"/>
      <c r="D361" s="20"/>
      <c r="E361" s="20"/>
      <c r="F361" s="20"/>
      <c r="G361" s="20"/>
      <c r="H361" s="20"/>
      <c r="I361" s="20"/>
      <c r="J361" s="20"/>
    </row>
    <row r="362" spans="1:10" ht="14.25">
      <c r="A362" s="20"/>
      <c r="B362" s="20"/>
      <c r="C362" s="20"/>
      <c r="D362" s="20"/>
      <c r="E362" s="20"/>
      <c r="F362" s="20"/>
      <c r="G362" s="20"/>
      <c r="H362" s="20"/>
      <c r="I362" s="20"/>
      <c r="J362" s="20"/>
    </row>
    <row r="363" spans="1:10" ht="14.25">
      <c r="A363" s="20"/>
      <c r="B363" s="20"/>
      <c r="C363" s="20"/>
      <c r="D363" s="20"/>
      <c r="E363" s="20"/>
      <c r="F363" s="20"/>
      <c r="G363" s="20"/>
      <c r="H363" s="20"/>
      <c r="I363" s="20"/>
      <c r="J363" s="20"/>
    </row>
    <row r="364" spans="1:10" ht="14.25">
      <c r="A364" s="20"/>
      <c r="B364" s="20"/>
      <c r="C364" s="20"/>
      <c r="D364" s="20"/>
      <c r="E364" s="20"/>
      <c r="F364" s="20"/>
      <c r="G364" s="20"/>
      <c r="H364" s="20"/>
      <c r="I364" s="20"/>
      <c r="J364" s="20"/>
    </row>
    <row r="365" spans="1:10" ht="14.25">
      <c r="A365" s="20"/>
      <c r="B365" s="20"/>
      <c r="C365" s="20"/>
      <c r="D365" s="20"/>
      <c r="E365" s="20"/>
      <c r="F365" s="20"/>
      <c r="G365" s="20"/>
      <c r="H365" s="20"/>
      <c r="I365" s="20"/>
      <c r="J365" s="20"/>
    </row>
    <row r="366" spans="1:10" ht="14.25">
      <c r="A366" s="20"/>
      <c r="B366" s="20"/>
      <c r="C366" s="20"/>
      <c r="D366" s="20"/>
      <c r="E366" s="20"/>
      <c r="F366" s="20"/>
      <c r="G366" s="20"/>
      <c r="H366" s="20"/>
      <c r="I366" s="20"/>
      <c r="J366" s="20"/>
    </row>
    <row r="367" spans="1:10" ht="14.25">
      <c r="A367" s="20"/>
      <c r="B367" s="20"/>
      <c r="C367" s="20"/>
      <c r="D367" s="20"/>
      <c r="E367" s="20"/>
      <c r="F367" s="20"/>
      <c r="G367" s="20"/>
      <c r="H367" s="20"/>
      <c r="I367" s="20"/>
      <c r="J367" s="20"/>
    </row>
    <row r="368" spans="1:10" ht="14.25">
      <c r="A368" s="20"/>
      <c r="B368" s="20"/>
      <c r="C368" s="20"/>
      <c r="D368" s="20"/>
      <c r="E368" s="20"/>
      <c r="F368" s="20"/>
      <c r="G368" s="20"/>
      <c r="H368" s="20"/>
      <c r="I368" s="20"/>
      <c r="J368" s="20"/>
    </row>
    <row r="369" spans="1:10" ht="14.25">
      <c r="A369" s="20"/>
      <c r="B369" s="20"/>
      <c r="C369" s="20"/>
      <c r="D369" s="20"/>
      <c r="E369" s="20"/>
      <c r="F369" s="20"/>
      <c r="G369" s="20"/>
      <c r="H369" s="20"/>
      <c r="I369" s="20"/>
      <c r="J369" s="20"/>
    </row>
    <row r="370" spans="1:10" ht="14.25">
      <c r="A370" s="20"/>
      <c r="B370" s="20"/>
      <c r="C370" s="20"/>
      <c r="D370" s="20"/>
      <c r="E370" s="20"/>
      <c r="F370" s="20"/>
      <c r="G370" s="20"/>
      <c r="H370" s="20"/>
      <c r="I370" s="20"/>
      <c r="J370" s="20"/>
    </row>
    <row r="371" spans="1:10" ht="14.25">
      <c r="A371" s="20"/>
      <c r="B371" s="20"/>
      <c r="C371" s="20"/>
      <c r="D371" s="20"/>
      <c r="E371" s="20"/>
      <c r="F371" s="20"/>
      <c r="G371" s="20"/>
      <c r="H371" s="20"/>
      <c r="I371" s="20"/>
      <c r="J371" s="20"/>
    </row>
    <row r="372" spans="1:10" ht="14.25">
      <c r="A372" s="20"/>
      <c r="B372" s="20"/>
      <c r="C372" s="20"/>
      <c r="D372" s="20"/>
      <c r="E372" s="20"/>
      <c r="F372" s="20"/>
      <c r="G372" s="20"/>
      <c r="H372" s="20"/>
      <c r="I372" s="20"/>
      <c r="J372" s="20"/>
    </row>
    <row r="373" spans="1:10" ht="14.25">
      <c r="A373" s="20"/>
      <c r="B373" s="20"/>
      <c r="C373" s="20"/>
      <c r="D373" s="20"/>
      <c r="E373" s="20"/>
      <c r="F373" s="20"/>
      <c r="G373" s="20"/>
      <c r="H373" s="20"/>
      <c r="I373" s="20"/>
      <c r="J373" s="20"/>
    </row>
    <row r="374" spans="1:10" ht="14.25">
      <c r="A374" s="20"/>
      <c r="B374" s="20"/>
      <c r="C374" s="20"/>
      <c r="D374" s="20"/>
      <c r="E374" s="20"/>
      <c r="F374" s="20"/>
      <c r="G374" s="20"/>
      <c r="H374" s="20"/>
      <c r="I374" s="20"/>
      <c r="J374" s="20"/>
    </row>
    <row r="375" spans="1:10" ht="14.25">
      <c r="A375" s="20"/>
      <c r="B375" s="20"/>
      <c r="C375" s="20"/>
      <c r="D375" s="20"/>
      <c r="E375" s="20"/>
      <c r="F375" s="20"/>
      <c r="G375" s="20"/>
      <c r="H375" s="20"/>
      <c r="I375" s="20"/>
      <c r="J375" s="20"/>
    </row>
    <row r="376" spans="1:10" ht="14.25">
      <c r="A376" s="20"/>
      <c r="B376" s="20"/>
      <c r="C376" s="20"/>
      <c r="D376" s="20"/>
      <c r="E376" s="20"/>
      <c r="F376" s="20"/>
      <c r="G376" s="20"/>
      <c r="H376" s="20"/>
      <c r="I376" s="20"/>
      <c r="J376" s="20"/>
    </row>
    <row r="377" spans="1:10" ht="14.25">
      <c r="A377" s="20"/>
      <c r="B377" s="20"/>
      <c r="C377" s="20"/>
      <c r="D377" s="20"/>
      <c r="E377" s="20"/>
      <c r="F377" s="20"/>
      <c r="G377" s="20"/>
      <c r="H377" s="20"/>
      <c r="I377" s="20"/>
      <c r="J377" s="20"/>
    </row>
    <row r="378" spans="1:10" ht="14.25">
      <c r="A378" s="20"/>
      <c r="B378" s="20"/>
      <c r="C378" s="20"/>
      <c r="D378" s="20"/>
      <c r="E378" s="20"/>
      <c r="F378" s="20"/>
      <c r="G378" s="20"/>
      <c r="H378" s="20"/>
      <c r="I378" s="20"/>
      <c r="J378" s="20"/>
    </row>
    <row r="379" spans="1:10" ht="14.25">
      <c r="A379" s="20"/>
      <c r="B379" s="20"/>
      <c r="C379" s="20"/>
      <c r="D379" s="20"/>
      <c r="E379" s="20"/>
      <c r="F379" s="20"/>
      <c r="G379" s="20"/>
      <c r="H379" s="20"/>
      <c r="I379" s="20"/>
      <c r="J379" s="20"/>
    </row>
    <row r="380" spans="1:10" ht="14.25">
      <c r="A380" s="20"/>
      <c r="B380" s="20"/>
      <c r="C380" s="20"/>
      <c r="D380" s="20"/>
      <c r="E380" s="20"/>
      <c r="F380" s="20"/>
      <c r="G380" s="20"/>
      <c r="H380" s="20"/>
      <c r="I380" s="20"/>
      <c r="J380" s="20"/>
    </row>
    <row r="381" spans="1:10" ht="14.25">
      <c r="A381" s="20"/>
      <c r="B381" s="20"/>
      <c r="C381" s="20"/>
      <c r="D381" s="20"/>
      <c r="E381" s="20"/>
      <c r="F381" s="20"/>
      <c r="G381" s="20"/>
      <c r="H381" s="20"/>
      <c r="I381" s="20"/>
      <c r="J381" s="20"/>
    </row>
    <row r="382" spans="1:10" ht="14.25">
      <c r="A382" s="20"/>
      <c r="B382" s="20"/>
      <c r="C382" s="20"/>
      <c r="D382" s="20"/>
      <c r="E382" s="20"/>
      <c r="F382" s="20"/>
      <c r="G382" s="20"/>
      <c r="H382" s="20"/>
      <c r="I382" s="20"/>
      <c r="J382" s="20"/>
    </row>
    <row r="383" spans="1:10" ht="14.25">
      <c r="A383" s="20"/>
      <c r="B383" s="20"/>
      <c r="C383" s="20"/>
      <c r="D383" s="20"/>
      <c r="E383" s="20"/>
      <c r="F383" s="20"/>
      <c r="G383" s="20"/>
      <c r="H383" s="20"/>
      <c r="I383" s="20"/>
      <c r="J383" s="20"/>
    </row>
    <row r="384" spans="1:10" ht="14.25">
      <c r="A384" s="20"/>
      <c r="B384" s="20"/>
      <c r="C384" s="20"/>
      <c r="D384" s="20"/>
      <c r="E384" s="20"/>
      <c r="F384" s="20"/>
      <c r="G384" s="20"/>
      <c r="H384" s="20"/>
      <c r="I384" s="20"/>
      <c r="J384" s="20"/>
    </row>
    <row r="385" spans="1:10" ht="14.25">
      <c r="A385" s="20"/>
      <c r="B385" s="20"/>
      <c r="C385" s="20"/>
      <c r="D385" s="20"/>
      <c r="E385" s="20"/>
      <c r="F385" s="20"/>
      <c r="G385" s="20"/>
      <c r="H385" s="20"/>
      <c r="I385" s="20"/>
      <c r="J385" s="20"/>
    </row>
    <row r="386" spans="1:10" ht="14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</row>
    <row r="387" spans="1:10" ht="14.25">
      <c r="A387" s="20"/>
      <c r="B387" s="20"/>
      <c r="C387" s="20"/>
      <c r="D387" s="20"/>
      <c r="E387" s="20"/>
      <c r="F387" s="20"/>
      <c r="G387" s="20"/>
      <c r="H387" s="20"/>
      <c r="I387" s="20"/>
      <c r="J387" s="20"/>
    </row>
    <row r="388" spans="1:10" ht="14.25">
      <c r="A388" s="20"/>
      <c r="B388" s="20"/>
      <c r="C388" s="20"/>
      <c r="D388" s="20"/>
      <c r="E388" s="20"/>
      <c r="F388" s="20"/>
      <c r="G388" s="20"/>
      <c r="H388" s="20"/>
      <c r="I388" s="20"/>
      <c r="J388" s="20"/>
    </row>
    <row r="389" spans="1:10" ht="14.25">
      <c r="A389" s="20"/>
      <c r="B389" s="20"/>
      <c r="C389" s="20"/>
      <c r="D389" s="20"/>
      <c r="E389" s="20"/>
      <c r="F389" s="20"/>
      <c r="G389" s="20"/>
      <c r="H389" s="20"/>
      <c r="I389" s="20"/>
      <c r="J389" s="20"/>
    </row>
    <row r="390" spans="1:10" ht="14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</row>
    <row r="391" spans="1:10" ht="14.25">
      <c r="A391" s="20"/>
      <c r="B391" s="20"/>
      <c r="C391" s="20"/>
      <c r="D391" s="20"/>
      <c r="E391" s="20"/>
      <c r="F391" s="20"/>
      <c r="G391" s="20"/>
      <c r="H391" s="20"/>
      <c r="I391" s="20"/>
      <c r="J391" s="20"/>
    </row>
    <row r="392" spans="1:10" ht="14.25">
      <c r="A392" s="20"/>
      <c r="B392" s="20"/>
      <c r="C392" s="20"/>
      <c r="D392" s="20"/>
      <c r="E392" s="20"/>
      <c r="F392" s="20"/>
      <c r="G392" s="20"/>
      <c r="H392" s="20"/>
      <c r="I392" s="20"/>
      <c r="J392" s="20"/>
    </row>
    <row r="393" spans="1:10" ht="14.25">
      <c r="A393" s="20"/>
      <c r="B393" s="20"/>
      <c r="C393" s="20"/>
      <c r="D393" s="20"/>
      <c r="E393" s="20"/>
      <c r="F393" s="20"/>
      <c r="G393" s="20"/>
      <c r="H393" s="20"/>
      <c r="I393" s="20"/>
      <c r="J393" s="20"/>
    </row>
    <row r="394" spans="1:10" ht="14.25">
      <c r="A394" s="20"/>
      <c r="B394" s="20"/>
      <c r="C394" s="20"/>
      <c r="D394" s="20"/>
      <c r="E394" s="20"/>
      <c r="F394" s="20"/>
      <c r="G394" s="20"/>
      <c r="H394" s="20"/>
      <c r="I394" s="20"/>
      <c r="J394" s="20"/>
    </row>
    <row r="395" spans="1:10" ht="14.25">
      <c r="A395" s="20"/>
      <c r="B395" s="20"/>
      <c r="C395" s="20"/>
      <c r="D395" s="20"/>
      <c r="E395" s="20"/>
      <c r="F395" s="20"/>
      <c r="G395" s="20"/>
      <c r="H395" s="20"/>
      <c r="I395" s="20"/>
      <c r="J395" s="20"/>
    </row>
    <row r="396" spans="1:10" ht="14.25">
      <c r="A396" s="20"/>
      <c r="B396" s="20"/>
      <c r="C396" s="20"/>
      <c r="D396" s="20"/>
      <c r="E396" s="20"/>
      <c r="F396" s="20"/>
      <c r="G396" s="20"/>
      <c r="H396" s="20"/>
      <c r="I396" s="20"/>
      <c r="J396" s="20"/>
    </row>
    <row r="397" spans="1:10" ht="14.25">
      <c r="A397" s="20"/>
      <c r="B397" s="20"/>
      <c r="C397" s="20"/>
      <c r="D397" s="20"/>
      <c r="E397" s="20"/>
      <c r="F397" s="20"/>
      <c r="G397" s="20"/>
      <c r="H397" s="20"/>
      <c r="I397" s="20"/>
      <c r="J397" s="20"/>
    </row>
    <row r="398" spans="1:10" ht="14.25">
      <c r="A398" s="20"/>
      <c r="B398" s="20"/>
      <c r="C398" s="20"/>
      <c r="D398" s="20"/>
      <c r="E398" s="20"/>
      <c r="F398" s="20"/>
      <c r="G398" s="20"/>
      <c r="H398" s="20"/>
      <c r="I398" s="20"/>
      <c r="J398" s="20"/>
    </row>
    <row r="399" spans="1:10" ht="14.25">
      <c r="A399" s="20"/>
      <c r="B399" s="20"/>
      <c r="C399" s="20"/>
      <c r="D399" s="20"/>
      <c r="E399" s="20"/>
      <c r="F399" s="20"/>
      <c r="G399" s="20"/>
      <c r="H399" s="20"/>
      <c r="I399" s="20"/>
      <c r="J399" s="20"/>
    </row>
    <row r="400" spans="1:10" ht="14.25">
      <c r="A400" s="20"/>
      <c r="B400" s="20"/>
      <c r="C400" s="20"/>
      <c r="D400" s="20"/>
      <c r="E400" s="20"/>
      <c r="F400" s="20"/>
      <c r="G400" s="20"/>
      <c r="H400" s="20"/>
      <c r="I400" s="20"/>
      <c r="J400" s="20"/>
    </row>
    <row r="401" spans="1:10" ht="14.25">
      <c r="A401" s="20"/>
      <c r="B401" s="20"/>
      <c r="C401" s="20"/>
      <c r="D401" s="20"/>
      <c r="E401" s="20"/>
      <c r="F401" s="20"/>
      <c r="G401" s="20"/>
      <c r="H401" s="20"/>
      <c r="I401" s="20"/>
      <c r="J401" s="20"/>
    </row>
    <row r="402" spans="1:10" ht="14.25">
      <c r="A402" s="20"/>
      <c r="B402" s="20"/>
      <c r="C402" s="20"/>
      <c r="D402" s="20"/>
      <c r="E402" s="20"/>
      <c r="F402" s="20"/>
      <c r="G402" s="20"/>
      <c r="H402" s="20"/>
      <c r="I402" s="20"/>
      <c r="J402" s="20"/>
    </row>
    <row r="403" spans="1:10" ht="14.25">
      <c r="A403" s="20"/>
      <c r="B403" s="20"/>
      <c r="C403" s="20"/>
      <c r="D403" s="20"/>
      <c r="E403" s="20"/>
      <c r="F403" s="20"/>
      <c r="G403" s="20"/>
      <c r="H403" s="20"/>
      <c r="I403" s="20"/>
      <c r="J403" s="20"/>
    </row>
    <row r="404" spans="1:10" ht="14.25">
      <c r="A404" s="20"/>
      <c r="B404" s="20"/>
      <c r="C404" s="20"/>
      <c r="D404" s="20"/>
      <c r="E404" s="20"/>
      <c r="F404" s="20"/>
      <c r="G404" s="20"/>
      <c r="H404" s="20"/>
      <c r="I404" s="20"/>
      <c r="J404" s="20"/>
    </row>
    <row r="405" spans="1:10" ht="14.25">
      <c r="A405" s="20"/>
      <c r="B405" s="20"/>
      <c r="C405" s="20"/>
      <c r="D405" s="20"/>
      <c r="E405" s="20"/>
      <c r="F405" s="20"/>
      <c r="G405" s="20"/>
      <c r="H405" s="20"/>
      <c r="I405" s="20"/>
      <c r="J405" s="20"/>
    </row>
    <row r="406" spans="1:10" ht="14.25">
      <c r="A406" s="20"/>
      <c r="B406" s="20"/>
      <c r="C406" s="20"/>
      <c r="D406" s="20"/>
      <c r="E406" s="20"/>
      <c r="F406" s="20"/>
      <c r="G406" s="20"/>
      <c r="H406" s="20"/>
      <c r="I406" s="20"/>
      <c r="J406" s="20"/>
    </row>
    <row r="407" spans="1:10" ht="14.25">
      <c r="A407" s="20"/>
      <c r="B407" s="20"/>
      <c r="C407" s="20"/>
      <c r="D407" s="20"/>
      <c r="E407" s="20"/>
      <c r="F407" s="20"/>
      <c r="G407" s="20"/>
      <c r="H407" s="20"/>
      <c r="I407" s="20"/>
      <c r="J407" s="20"/>
    </row>
    <row r="408" spans="1:10" ht="14.25">
      <c r="A408" s="20"/>
      <c r="B408" s="20"/>
      <c r="C408" s="20"/>
      <c r="D408" s="20"/>
      <c r="E408" s="20"/>
      <c r="F408" s="20"/>
      <c r="G408" s="20"/>
      <c r="H408" s="20"/>
      <c r="I408" s="20"/>
      <c r="J408" s="20"/>
    </row>
    <row r="409" spans="1:10" ht="14.25">
      <c r="A409" s="20"/>
      <c r="B409" s="20"/>
      <c r="C409" s="20"/>
      <c r="D409" s="20"/>
      <c r="E409" s="20"/>
      <c r="F409" s="20"/>
      <c r="G409" s="20"/>
      <c r="H409" s="20"/>
      <c r="I409" s="20"/>
      <c r="J409" s="20"/>
    </row>
    <row r="410" spans="1:10" ht="14.25">
      <c r="A410" s="20"/>
      <c r="B410" s="20"/>
      <c r="C410" s="20"/>
      <c r="D410" s="20"/>
      <c r="E410" s="20"/>
      <c r="F410" s="20"/>
      <c r="G410" s="20"/>
      <c r="H410" s="20"/>
      <c r="I410" s="20"/>
      <c r="J410" s="20"/>
    </row>
    <row r="411" spans="1:10" ht="14.25">
      <c r="A411" s="20"/>
      <c r="B411" s="20"/>
      <c r="C411" s="20"/>
      <c r="D411" s="20"/>
      <c r="E411" s="20"/>
      <c r="F411" s="20"/>
      <c r="G411" s="20"/>
      <c r="H411" s="20"/>
      <c r="I411" s="20"/>
      <c r="J411" s="20"/>
    </row>
    <row r="412" spans="1:10" ht="14.25">
      <c r="A412" s="20"/>
      <c r="B412" s="20"/>
      <c r="C412" s="20"/>
      <c r="D412" s="20"/>
      <c r="E412" s="20"/>
      <c r="F412" s="20"/>
      <c r="G412" s="20"/>
      <c r="H412" s="20"/>
      <c r="I412" s="20"/>
      <c r="J412" s="20"/>
    </row>
    <row r="413" spans="1:10" ht="14.25">
      <c r="A413" s="20"/>
      <c r="B413" s="20"/>
      <c r="C413" s="20"/>
      <c r="D413" s="20"/>
      <c r="E413" s="20"/>
      <c r="F413" s="20"/>
      <c r="G413" s="20"/>
      <c r="H413" s="20"/>
      <c r="I413" s="20"/>
      <c r="J413" s="20"/>
    </row>
    <row r="414" spans="1:10" ht="14.25">
      <c r="A414" s="20"/>
      <c r="B414" s="20"/>
      <c r="C414" s="20"/>
      <c r="D414" s="20"/>
      <c r="E414" s="20"/>
      <c r="F414" s="20"/>
      <c r="G414" s="20"/>
      <c r="H414" s="20"/>
      <c r="I414" s="20"/>
      <c r="J414" s="20"/>
    </row>
    <row r="415" spans="1:10" ht="14.25">
      <c r="A415" s="20"/>
      <c r="B415" s="20"/>
      <c r="C415" s="20"/>
      <c r="D415" s="20"/>
      <c r="E415" s="20"/>
      <c r="F415" s="20"/>
      <c r="G415" s="20"/>
      <c r="H415" s="20"/>
      <c r="I415" s="20"/>
      <c r="J415" s="20"/>
    </row>
    <row r="416" spans="1:10" ht="14.25">
      <c r="A416" s="20"/>
      <c r="B416" s="20"/>
      <c r="C416" s="20"/>
      <c r="D416" s="20"/>
      <c r="E416" s="20"/>
      <c r="F416" s="20"/>
      <c r="G416" s="20"/>
      <c r="H416" s="20"/>
      <c r="I416" s="20"/>
      <c r="J416" s="20"/>
    </row>
  </sheetData>
  <mergeCells count="12">
    <mergeCell ref="H83:J83"/>
    <mergeCell ref="E35:E36"/>
    <mergeCell ref="F35:F36"/>
    <mergeCell ref="G35:G36"/>
    <mergeCell ref="A57:H57"/>
    <mergeCell ref="A79:I79"/>
    <mergeCell ref="B83:D83"/>
    <mergeCell ref="E83:G83"/>
    <mergeCell ref="A35:A36"/>
    <mergeCell ref="B35:B36"/>
    <mergeCell ref="C35:C36"/>
    <mergeCell ref="D35:D36"/>
  </mergeCells>
  <printOptions/>
  <pageMargins left="0.75" right="0.75" top="1" bottom="1" header="0.5" footer="0.5"/>
  <pageSetup horizontalDpi="600" verticalDpi="600" orientation="portrait" paperSize="9" scale="82" r:id="rId1"/>
  <rowBreaks count="1" manualBreakCount="1">
    <brk id="57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G47"/>
  <sheetViews>
    <sheetView view="pageBreakPreview" zoomScaleSheetLayoutView="100" workbookViewId="0" topLeftCell="A1">
      <selection activeCell="C33" sqref="C33"/>
    </sheetView>
  </sheetViews>
  <sheetFormatPr defaultColWidth="9.00390625" defaultRowHeight="14.25"/>
  <cols>
    <col min="1" max="1" width="22.25390625" style="20" customWidth="1"/>
    <col min="2" max="5" width="10.25390625" style="20" customWidth="1"/>
    <col min="6" max="6" width="11.00390625" style="20" customWidth="1"/>
    <col min="7" max="16384" width="9.00390625" style="20" customWidth="1"/>
  </cols>
  <sheetData>
    <row r="1" ht="16.5" thickBot="1">
      <c r="A1" s="58" t="s">
        <v>276</v>
      </c>
    </row>
    <row r="2" spans="1:5" ht="9" customHeight="1">
      <c r="A2" s="73"/>
      <c r="B2" s="73"/>
      <c r="C2" s="73"/>
      <c r="D2" s="73"/>
      <c r="E2" s="73"/>
    </row>
    <row r="3" spans="1:7" ht="33.75">
      <c r="A3" s="9"/>
      <c r="B3" s="5" t="s">
        <v>159</v>
      </c>
      <c r="C3" s="5" t="s">
        <v>96</v>
      </c>
      <c r="D3" s="5" t="s">
        <v>160</v>
      </c>
      <c r="E3" s="5" t="s">
        <v>96</v>
      </c>
      <c r="F3" s="24"/>
      <c r="G3" s="24"/>
    </row>
    <row r="4" spans="1:7" ht="9" customHeight="1" thickBot="1">
      <c r="A4" s="10"/>
      <c r="B4" s="12"/>
      <c r="C4" s="10"/>
      <c r="D4" s="12"/>
      <c r="E4" s="10"/>
      <c r="F4" s="24"/>
      <c r="G4" s="24"/>
    </row>
    <row r="5" spans="1:7" ht="15.75" thickBot="1">
      <c r="A5" s="71" t="s">
        <v>161</v>
      </c>
      <c r="B5" s="189">
        <v>238988020</v>
      </c>
      <c r="C5" s="131">
        <v>0.6910800732681073</v>
      </c>
      <c r="D5" s="189">
        <v>77123</v>
      </c>
      <c r="E5" s="131">
        <v>0.05811121777145518</v>
      </c>
      <c r="F5" s="24"/>
      <c r="G5" s="24"/>
    </row>
    <row r="6" spans="1:7" ht="15.75" thickBot="1">
      <c r="A6" s="69" t="s">
        <v>219</v>
      </c>
      <c r="B6" s="119">
        <v>21292</v>
      </c>
      <c r="C6" s="134">
        <v>6.156993526296648E-05</v>
      </c>
      <c r="D6" s="119">
        <v>589324</v>
      </c>
      <c r="E6" s="134">
        <v>0.44404827745218745</v>
      </c>
      <c r="F6" s="24"/>
      <c r="G6" s="24"/>
    </row>
    <row r="7" spans="1:7" ht="15.75" thickBot="1">
      <c r="A7" s="69" t="s">
        <v>189</v>
      </c>
      <c r="B7" s="119">
        <v>1370233</v>
      </c>
      <c r="C7" s="134">
        <v>0.003962293683316756</v>
      </c>
      <c r="D7" s="119">
        <v>67438</v>
      </c>
      <c r="E7" s="134">
        <v>0.050813691169578394</v>
      </c>
      <c r="F7" s="24"/>
      <c r="G7" s="24"/>
    </row>
    <row r="8" spans="1:7" ht="15.75" thickBot="1">
      <c r="A8" s="70" t="s">
        <v>190</v>
      </c>
      <c r="B8" s="119">
        <v>105438587</v>
      </c>
      <c r="C8" s="151">
        <v>0.30489606311331297</v>
      </c>
      <c r="D8" s="119">
        <v>593277</v>
      </c>
      <c r="E8" s="151">
        <v>0.447026813606779</v>
      </c>
      <c r="F8" s="24"/>
      <c r="G8" s="24"/>
    </row>
    <row r="9" spans="1:7" ht="31.5" customHeight="1">
      <c r="A9" s="263" t="s">
        <v>196</v>
      </c>
      <c r="B9" s="264"/>
      <c r="C9" s="264"/>
      <c r="D9" s="264"/>
      <c r="E9" s="264"/>
      <c r="F9" s="24"/>
      <c r="G9" s="24"/>
    </row>
    <row r="10" spans="1:7" ht="13.5" customHeight="1">
      <c r="A10" s="265"/>
      <c r="B10" s="266"/>
      <c r="C10" s="266"/>
      <c r="D10" s="266"/>
      <c r="E10" s="266"/>
      <c r="F10" s="24"/>
      <c r="G10" s="24"/>
    </row>
    <row r="11" spans="1:7" ht="16.5" thickBot="1">
      <c r="A11" s="58" t="s">
        <v>191</v>
      </c>
      <c r="F11" s="24"/>
      <c r="G11" s="24"/>
    </row>
    <row r="12" spans="1:7" ht="9" customHeight="1">
      <c r="A12" s="73"/>
      <c r="B12" s="73"/>
      <c r="C12" s="73"/>
      <c r="D12" s="73"/>
      <c r="E12" s="73"/>
      <c r="F12" s="24"/>
      <c r="G12" s="24"/>
    </row>
    <row r="13" spans="1:7" ht="14.25">
      <c r="A13" s="9"/>
      <c r="B13" s="5" t="s">
        <v>162</v>
      </c>
      <c r="C13" s="5" t="s">
        <v>2</v>
      </c>
      <c r="D13" s="5" t="s">
        <v>3</v>
      </c>
      <c r="E13" s="5" t="s">
        <v>4</v>
      </c>
      <c r="F13" s="24"/>
      <c r="G13" s="24"/>
    </row>
    <row r="14" spans="1:7" ht="9" customHeight="1" thickBot="1">
      <c r="A14" s="9"/>
      <c r="B14" s="9"/>
      <c r="C14" s="9"/>
      <c r="D14" s="9"/>
      <c r="E14" s="9"/>
      <c r="F14" s="24"/>
      <c r="G14" s="24"/>
    </row>
    <row r="15" spans="1:7" ht="15.75" thickBot="1">
      <c r="A15" s="68" t="s">
        <v>116</v>
      </c>
      <c r="B15" s="176">
        <v>42</v>
      </c>
      <c r="C15" s="131">
        <v>0.9510247743526637</v>
      </c>
      <c r="D15" s="132">
        <v>0.9875124491162077</v>
      </c>
      <c r="E15" s="223">
        <v>6482.951875671844</v>
      </c>
      <c r="F15" s="24"/>
      <c r="G15" s="24"/>
    </row>
    <row r="16" spans="1:7" ht="15.75" thickBot="1">
      <c r="A16" s="69" t="s">
        <v>192</v>
      </c>
      <c r="B16" s="133">
        <v>18</v>
      </c>
      <c r="C16" s="134">
        <v>0.9914135145744619</v>
      </c>
      <c r="D16" s="135">
        <v>0.9953913988445585</v>
      </c>
      <c r="E16" s="224">
        <v>8368.45790370245</v>
      </c>
      <c r="F16" s="24"/>
      <c r="G16" s="24"/>
    </row>
    <row r="17" spans="1:7" ht="15.75" thickBot="1">
      <c r="A17" s="69" t="s">
        <v>220</v>
      </c>
      <c r="B17" s="133">
        <v>6</v>
      </c>
      <c r="C17" s="134">
        <v>1</v>
      </c>
      <c r="D17" s="135">
        <v>1</v>
      </c>
      <c r="E17" s="224">
        <v>10000</v>
      </c>
      <c r="F17" s="24"/>
      <c r="G17" s="24"/>
    </row>
    <row r="18" spans="1:7" ht="15.75" thickBot="1">
      <c r="A18" s="69" t="s">
        <v>193</v>
      </c>
      <c r="B18" s="133">
        <v>8</v>
      </c>
      <c r="C18" s="134">
        <v>0.9746979228250111</v>
      </c>
      <c r="D18" s="135">
        <v>0.9938920294139139</v>
      </c>
      <c r="E18" s="224">
        <v>4093.679678485327</v>
      </c>
      <c r="F18" s="24"/>
      <c r="G18" s="24"/>
    </row>
    <row r="19" spans="1:7" ht="15.75" thickBot="1">
      <c r="A19" s="70" t="s">
        <v>194</v>
      </c>
      <c r="B19" s="156">
        <v>10</v>
      </c>
      <c r="C19" s="151">
        <v>0.9950174352093698</v>
      </c>
      <c r="D19" s="152">
        <v>0.998875632664598</v>
      </c>
      <c r="E19" s="225">
        <v>9032.180137723206</v>
      </c>
      <c r="F19" s="24"/>
      <c r="G19" s="24"/>
    </row>
    <row r="20" spans="1:7" ht="9" customHeight="1">
      <c r="A20" s="265" t="s">
        <v>195</v>
      </c>
      <c r="B20" s="266"/>
      <c r="C20" s="266"/>
      <c r="D20" s="266"/>
      <c r="E20" s="266"/>
      <c r="F20" s="24"/>
      <c r="G20" s="24"/>
    </row>
    <row r="21" spans="1:7" ht="9" customHeight="1">
      <c r="A21" s="86" t="s">
        <v>163</v>
      </c>
      <c r="B21" s="87"/>
      <c r="C21" s="87"/>
      <c r="D21" s="87"/>
      <c r="E21" s="87"/>
      <c r="F21" s="24"/>
      <c r="G21" s="24"/>
    </row>
    <row r="22" spans="1:7" ht="9" customHeight="1">
      <c r="A22" s="86" t="s">
        <v>164</v>
      </c>
      <c r="B22" s="87"/>
      <c r="C22" s="87"/>
      <c r="D22" s="87"/>
      <c r="E22" s="87"/>
      <c r="F22" s="24"/>
      <c r="G22" s="24"/>
    </row>
    <row r="23" spans="1:7" ht="9" customHeight="1">
      <c r="A23" s="86" t="s">
        <v>165</v>
      </c>
      <c r="B23" s="87"/>
      <c r="C23" s="87"/>
      <c r="D23" s="87"/>
      <c r="E23" s="87"/>
      <c r="F23" s="24"/>
      <c r="G23" s="24"/>
    </row>
    <row r="24" spans="1:7" ht="9" customHeight="1">
      <c r="A24" s="88" t="s">
        <v>166</v>
      </c>
      <c r="B24" s="87"/>
      <c r="C24" s="87"/>
      <c r="D24" s="87"/>
      <c r="E24" s="87"/>
      <c r="F24" s="24"/>
      <c r="G24" s="189"/>
    </row>
    <row r="25" ht="15.75">
      <c r="A25" s="74"/>
    </row>
    <row r="26" ht="16.5" thickBot="1">
      <c r="A26" s="58" t="s">
        <v>275</v>
      </c>
    </row>
    <row r="27" spans="1:4" ht="9" customHeight="1">
      <c r="A27" s="73"/>
      <c r="B27" s="73"/>
      <c r="C27" s="73"/>
      <c r="D27" s="73"/>
    </row>
    <row r="28" spans="1:4" ht="14.25">
      <c r="A28" s="9"/>
      <c r="B28" s="5" t="s">
        <v>167</v>
      </c>
      <c r="C28" s="5" t="s">
        <v>168</v>
      </c>
      <c r="D28" s="5" t="s">
        <v>169</v>
      </c>
    </row>
    <row r="29" spans="1:4" ht="9" customHeight="1" thickBot="1">
      <c r="A29" s="227"/>
      <c r="B29" s="227"/>
      <c r="C29" s="227"/>
      <c r="D29" s="227"/>
    </row>
    <row r="30" spans="1:7" ht="15.75" thickBot="1">
      <c r="A30" s="162" t="s">
        <v>170</v>
      </c>
      <c r="B30" s="139">
        <v>15179695</v>
      </c>
      <c r="C30" s="139">
        <v>95872581</v>
      </c>
      <c r="D30" s="139">
        <v>234765856</v>
      </c>
      <c r="E30" s="89"/>
      <c r="F30" s="89"/>
      <c r="G30" s="89"/>
    </row>
    <row r="31" spans="1:4" ht="15.75" thickBot="1">
      <c r="A31" s="69" t="s">
        <v>217</v>
      </c>
      <c r="B31" s="119">
        <v>628256</v>
      </c>
      <c r="C31" s="119">
        <v>104721</v>
      </c>
      <c r="D31" s="119">
        <v>331</v>
      </c>
    </row>
    <row r="32" spans="1:4" ht="15.75" thickBot="1">
      <c r="A32" s="69" t="s">
        <v>158</v>
      </c>
      <c r="B32" s="119">
        <v>244458</v>
      </c>
      <c r="C32" s="119">
        <v>3684485</v>
      </c>
      <c r="D32" s="119">
        <v>156757956</v>
      </c>
    </row>
    <row r="33" spans="1:4" ht="15.75" thickBot="1">
      <c r="A33" s="69" t="s">
        <v>221</v>
      </c>
      <c r="B33" s="119">
        <v>479188</v>
      </c>
      <c r="C33" s="119">
        <v>1235</v>
      </c>
      <c r="D33" s="119">
        <v>0</v>
      </c>
    </row>
    <row r="34" spans="1:4" ht="15.75" thickBot="1">
      <c r="A34" s="69" t="s">
        <v>222</v>
      </c>
      <c r="B34" s="119">
        <v>45485</v>
      </c>
      <c r="C34" s="119">
        <v>19194</v>
      </c>
      <c r="D34" s="119">
        <v>4976350</v>
      </c>
    </row>
    <row r="35" spans="1:4" ht="15.75" thickBot="1">
      <c r="A35" s="69" t="s">
        <v>223</v>
      </c>
      <c r="B35" s="119">
        <v>6532901</v>
      </c>
      <c r="C35" s="119">
        <v>70330708</v>
      </c>
      <c r="D35" s="119">
        <v>7901432</v>
      </c>
    </row>
    <row r="36" spans="1:4" ht="15.75" thickBot="1">
      <c r="A36" s="69" t="s">
        <v>224</v>
      </c>
      <c r="B36" s="119">
        <v>150288</v>
      </c>
      <c r="C36" s="119">
        <v>41717</v>
      </c>
      <c r="D36" s="119">
        <v>358</v>
      </c>
    </row>
    <row r="37" spans="1:4" ht="15.75" thickBot="1">
      <c r="A37" s="69" t="s">
        <v>225</v>
      </c>
      <c r="B37" s="119">
        <v>5855487</v>
      </c>
      <c r="C37" s="119">
        <v>21690521</v>
      </c>
      <c r="D37" s="119">
        <v>65086072</v>
      </c>
    </row>
    <row r="38" spans="1:4" ht="15.75" thickBot="1">
      <c r="A38" s="69" t="s">
        <v>226</v>
      </c>
      <c r="B38" s="119">
        <v>125856</v>
      </c>
      <c r="C38" s="119">
        <v>0</v>
      </c>
      <c r="D38" s="119">
        <v>43357</v>
      </c>
    </row>
    <row r="39" spans="1:4" ht="15.75" thickBot="1">
      <c r="A39" s="69" t="s">
        <v>227</v>
      </c>
      <c r="B39" s="119">
        <v>589116</v>
      </c>
      <c r="C39" s="119">
        <v>0</v>
      </c>
      <c r="D39" s="119">
        <v>0</v>
      </c>
    </row>
    <row r="40" spans="1:4" ht="15.75" thickBot="1">
      <c r="A40" s="69" t="s">
        <v>228</v>
      </c>
      <c r="B40" s="119">
        <v>472481</v>
      </c>
      <c r="C40" s="119">
        <v>0</v>
      </c>
      <c r="D40" s="119">
        <v>0</v>
      </c>
    </row>
    <row r="41" spans="1:4" ht="15.75" thickBot="1">
      <c r="A41" s="69" t="s">
        <v>229</v>
      </c>
      <c r="B41" s="119">
        <v>0</v>
      </c>
      <c r="C41" s="119">
        <v>0</v>
      </c>
      <c r="D41" s="119">
        <v>0</v>
      </c>
    </row>
    <row r="42" spans="1:4" ht="15.75" thickBot="1">
      <c r="A42" s="69" t="s">
        <v>230</v>
      </c>
      <c r="B42" s="119">
        <v>0</v>
      </c>
      <c r="C42" s="119">
        <v>0</v>
      </c>
      <c r="D42" s="119">
        <v>0</v>
      </c>
    </row>
    <row r="43" spans="1:4" ht="15.75" thickBot="1">
      <c r="A43" s="70" t="s">
        <v>231</v>
      </c>
      <c r="B43" s="140">
        <v>56179</v>
      </c>
      <c r="C43" s="140">
        <v>0</v>
      </c>
      <c r="D43" s="140">
        <v>0</v>
      </c>
    </row>
    <row r="44" spans="1:5" ht="18" customHeight="1">
      <c r="A44" s="267" t="s">
        <v>171</v>
      </c>
      <c r="B44" s="257"/>
      <c r="C44" s="257"/>
      <c r="D44" s="257"/>
      <c r="E44" s="257"/>
    </row>
    <row r="45" spans="1:5" ht="18.75" customHeight="1">
      <c r="A45" s="267" t="s">
        <v>172</v>
      </c>
      <c r="B45" s="267"/>
      <c r="C45" s="267"/>
      <c r="D45" s="267"/>
      <c r="E45" s="267"/>
    </row>
    <row r="46" ht="9" customHeight="1">
      <c r="A46" s="67" t="s">
        <v>173</v>
      </c>
    </row>
    <row r="47" spans="1:7" ht="54" customHeight="1">
      <c r="A47" s="261" t="s">
        <v>232</v>
      </c>
      <c r="B47" s="262"/>
      <c r="C47" s="262"/>
      <c r="D47" s="262"/>
      <c r="E47" s="262"/>
      <c r="F47" s="262"/>
      <c r="G47" s="262"/>
    </row>
  </sheetData>
  <mergeCells count="6">
    <mergeCell ref="A47:G47"/>
    <mergeCell ref="A9:E9"/>
    <mergeCell ref="A20:E20"/>
    <mergeCell ref="A44:E44"/>
    <mergeCell ref="A45:E45"/>
    <mergeCell ref="A10:E10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 Rychtarik</dc:creator>
  <cp:keywords/>
  <dc:description/>
  <cp:lastModifiedBy>Jurca</cp:lastModifiedBy>
  <cp:lastPrinted>2008-12-03T08:07:04Z</cp:lastPrinted>
  <dcterms:created xsi:type="dcterms:W3CDTF">2006-06-15T12:53:47Z</dcterms:created>
  <dcterms:modified xsi:type="dcterms:W3CDTF">2010-04-20T08:29:11Z</dcterms:modified>
  <cp:category/>
  <cp:version/>
  <cp:contentType/>
  <cp:contentStatus/>
</cp:coreProperties>
</file>