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491" windowWidth="10425" windowHeight="9240" activeTab="0"/>
  </bookViews>
  <sheets>
    <sheet name="banky" sheetId="1" r:id="rId1"/>
    <sheet name="DS - II. pilier" sheetId="2" r:id="rId2"/>
    <sheet name="DS - III. pilier" sheetId="3" r:id="rId3"/>
    <sheet name="kolektívne investovanie" sheetId="4" r:id="rId4"/>
  </sheets>
  <definedNames>
    <definedName name="_xlnm.Print_Area" localSheetId="0">'banky'!$A$1:$J$139</definedName>
    <definedName name="_xlnm.Print_Area" localSheetId="3">'kolektívne investovanie'!$A$1:$J$114</definedName>
  </definedNames>
  <calcPr fullCalcOnLoad="1"/>
</workbook>
</file>

<file path=xl/sharedStrings.xml><?xml version="1.0" encoding="utf-8"?>
<sst xmlns="http://schemas.openxmlformats.org/spreadsheetml/2006/main" count="491" uniqueCount="394">
  <si>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</si>
  <si>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</si>
  <si>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</si>
  <si>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</si>
  <si>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</si>
  <si>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</si>
  <si>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</si>
  <si>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</si>
  <si>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</si>
  <si>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</si>
  <si>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</si>
  <si>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</si>
  <si>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</si>
  <si>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</si>
  <si>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</si>
  <si>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</si>
  <si>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</si>
  <si>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</si>
  <si>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</si>
  <si>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</si>
  <si>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</si>
  <si>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</si>
  <si>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</si>
  <si>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</si>
  <si>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</si>
  <si>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</si>
  <si>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</si>
  <si>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</si>
  <si>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</si>
  <si>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</si>
  <si>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</si>
  <si>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</si>
  <si>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</si>
  <si>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</si>
  <si>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</si>
  <si>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</si>
  <si>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</si>
  <si>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</si>
  <si>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</si>
  <si>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</si>
  <si>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</si>
  <si>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</si>
  <si>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</si>
  <si>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</si>
  <si>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</si>
  <si>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</si>
  <si>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</si>
  <si>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</si>
  <si>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</si>
  <si>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</si>
  <si>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</si>
  <si>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</si>
  <si>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</si>
  <si>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</si>
  <si>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</si>
  <si>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</si>
  <si>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</si>
  <si>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</si>
  <si>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</si>
  <si>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</si>
  <si>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</si>
  <si>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</si>
  <si>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</si>
  <si>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</si>
  <si>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</si>
  <si>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</si>
  <si>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</si>
  <si>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</si>
  <si>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</si>
  <si>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</si>
  <si>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</si>
  <si>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</si>
  <si>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</si>
  <si>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</si>
  <si>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</si>
  <si>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</si>
  <si>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</si>
  <si>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</si>
  <si>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</si>
  <si>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</si>
  <si>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</si>
  <si>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</si>
  <si>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</si>
  <si>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</si>
  <si>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</si>
  <si>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</si>
  <si>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</si>
  <si>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</si>
  <si>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</si>
  <si>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</si>
  <si>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</si>
  <si>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</si>
  <si>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</si>
  <si>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</si>
  <si>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</si>
  <si>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</si>
  <si>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</si>
  <si>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</si>
  <si>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</si>
  <si>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</si>
  <si>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</si>
  <si>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</si>
  <si>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</si>
  <si>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</si>
  <si>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</si>
  <si>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</si>
  <si>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</si>
  <si>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</si>
  <si>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</si>
  <si>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</si>
  <si>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</si>
  <si>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</si>
  <si>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</si>
  <si>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</si>
  <si>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</si>
  <si>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</si>
  <si>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</si>
  <si>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</si>
  <si>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</si>
  <si>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</si>
  <si>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</si>
  <si>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</si>
  <si>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</si>
  <si>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</si>
  <si>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</si>
  <si>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</si>
  <si>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</si>
  <si>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</si>
  <si>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</si>
  <si>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</si>
  <si>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</si>
  <si>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</si>
  <si>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</si>
  <si>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</si>
  <si>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</si>
  <si>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</si>
  <si>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</si>
  <si>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</si>
  <si>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</si>
  <si>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</si>
  <si>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</si>
  <si>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</si>
  <si>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</si>
  <si>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</si>
  <si>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</si>
  <si>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</si>
  <si>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</si>
  <si>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</si>
  <si>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</si>
  <si>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</si>
  <si>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</si>
  <si>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</si>
  <si>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 Fin. spoločnosti (podiel na úveroch fin. spol.)</t>
  </si>
  <si>
    <t>HHI pri rovnomer. rozložení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</si>
  <si>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</si>
  <si>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</si>
  <si>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</si>
  <si>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</si>
  <si>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</si>
  <si>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</si>
  <si>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</si>
  <si>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</si>
  <si>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</si>
  <si>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</si>
  <si>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Rizikovo vážené aktíva bankovej knihy**</t>
  </si>
  <si>
    <t>Rizikovo vážené aktíva obchodnej knihy**</t>
  </si>
  <si>
    <t>Iné rizikovo vážené aktíva**</t>
  </si>
  <si>
    <t>Axa DSS</t>
  </si>
  <si>
    <t>ČSOB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</si>
  <si>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</si>
  <si>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</si>
  <si>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</si>
  <si>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</si>
  <si>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</si>
  <si>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</si>
  <si>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Zahraničné (**)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</si>
  <si>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</si>
  <si>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</si>
  <si>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</si>
  <si>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</si>
  <si>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</si>
  <si>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</si>
  <si>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</si>
  <si>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</si>
  <si>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>Prvá penzijná</t>
  </si>
  <si>
    <t>Veľká majetková angažovanosť v rámci skupín (počet prekročení limitu)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</si>
  <si>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</si>
  <si>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CENNÉ PAPIERE A DERIVÁTY CELKOM</t>
  </si>
  <si>
    <t>VKLADY A PRIJATÉ ÚVERY OD KLIENTOV CELKOM</t>
  </si>
  <si>
    <t xml:space="preserve">        z toho: vklady poistené vo Fonde ochrany vkladov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</si>
  <si>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</si>
  <si>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</si>
  <si>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</si>
  <si>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</si>
  <si>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</si>
  <si>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</si>
  <si>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</si>
  <si>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</si>
  <si>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</si>
  <si>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</si>
  <si>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</si>
  <si>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</si>
  <si>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</si>
  <si>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</si>
  <si>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</si>
  <si>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0,00%       (5%)</t>
  </si>
  <si>
    <t>0,00%       (0%)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</si>
  <si>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</si>
  <si>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</si>
  <si>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</si>
  <si>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</si>
  <si>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</si>
  <si>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</si>
  <si>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</si>
  <si>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</si>
  <si>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</si>
  <si>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>0,00%       (26%)</t>
  </si>
  <si>
    <t>0,00%       (31%)</t>
  </si>
  <si>
    <t>100,00%       (6%)</t>
  </si>
  <si>
    <t>Objem spolu 
(30.9.2010)</t>
  </si>
  <si>
    <t>Dôchodkové správcovské spoločnosti k 30.9.2010</t>
  </si>
  <si>
    <t>NAV k 30.9.2010</t>
  </si>
  <si>
    <t>Hodnota k 30.9.2010</t>
  </si>
  <si>
    <t>Doplnkové dôchodkové spoločnosti k 30.9.2010</t>
  </si>
  <si>
    <t>NAV k 30.9.2010</t>
  </si>
  <si>
    <t>Správcovské spoločnosti k 30.9.2010</t>
  </si>
  <si>
    <t>Náklady, výnosy a ukazovatele ziskovosti tuzemských správcovských spoločností k 30.9.2010 (údaje v tis. EUR)</t>
  </si>
  <si>
    <t>Štruktúra otvorených podielových fondov k 30.9.2010 (údaje v tis. EUR)</t>
  </si>
  <si>
    <t>Čisté predaje otvorených podielových fondov k 30.9.2010 (údaje v tis. EUR)</t>
  </si>
  <si>
    <t>Priemerné výkonnosti otvorených podielových fondov k 30.9.2010(údaje v % p.a.)</t>
  </si>
  <si>
    <t>Štruktúra majetku tuzemských podielových fondov k 30.9.2010 (údaje v tis. EUR)</t>
  </si>
  <si>
    <t>-0,06%       (3%)</t>
  </si>
  <si>
    <t>0,35%       (17%)</t>
  </si>
  <si>
    <t>0,75%       (30%)</t>
  </si>
  <si>
    <t>2,83%       (50%)</t>
  </si>
  <si>
    <t>1,12%       (9%)</t>
  </si>
  <si>
    <t>5,51%       (10%)</t>
  </si>
  <si>
    <t>10,47%       (27%)</t>
  </si>
  <si>
    <t>32,94%       (47%)</t>
  </si>
  <si>
    <t>39,97%       (6%)</t>
  </si>
  <si>
    <t>59,43%       (70%)</t>
  </si>
  <si>
    <t>76,25%       (14%)</t>
  </si>
  <si>
    <t>535,56%       (9%)</t>
  </si>
  <si>
    <t>66,93%       (3%)</t>
  </si>
  <si>
    <t>76,42%       (27%)</t>
  </si>
  <si>
    <t>82,91%       (37%)</t>
  </si>
  <si>
    <t>303,26%       (33%)</t>
  </si>
  <si>
    <t>0,93%       (3%)</t>
  </si>
  <si>
    <t>1,41%       (10%)</t>
  </si>
  <si>
    <t>2,26%       (22%)</t>
  </si>
  <si>
    <t>10,76%       (65%)</t>
  </si>
  <si>
    <t>2,45%       (4%)</t>
  </si>
  <si>
    <t>3,03%       (27%)</t>
  </si>
  <si>
    <t>4,64%       (40%)</t>
  </si>
  <si>
    <t>11,31%       (27%)</t>
  </si>
  <si>
    <t>1,57%       (22%)</t>
  </si>
  <si>
    <t>2,25%       (29%)</t>
  </si>
  <si>
    <t>2,58%       (28%)</t>
  </si>
  <si>
    <t>8,20%       (20%)</t>
  </si>
  <si>
    <t>1,51%       (42%)</t>
  </si>
  <si>
    <t>1,90%       (4%)</t>
  </si>
  <si>
    <t>2,63%       (29%)</t>
  </si>
  <si>
    <t>13,53%       (17%)</t>
  </si>
  <si>
    <t>-0,54%       (26%)</t>
  </si>
  <si>
    <t>-0,13%       (7%)</t>
  </si>
  <si>
    <t>0,29%       (10%)</t>
  </si>
  <si>
    <t>0,99%       (57%)</t>
  </si>
  <si>
    <t>1,01%       (3%)</t>
  </si>
  <si>
    <t>1,45%       (9%)</t>
  </si>
  <si>
    <t>2,29%       (40%)</t>
  </si>
  <si>
    <t>10,53%       (48%)</t>
  </si>
  <si>
    <t>0,15%       (5%)</t>
  </si>
  <si>
    <t>5,47%       (41%)</t>
  </si>
  <si>
    <t>8,60%       (36%)</t>
  </si>
  <si>
    <t>18,38%       (18%)</t>
  </si>
  <si>
    <t>3,21%       (10%)</t>
  </si>
  <si>
    <t>4,86%       (46%)</t>
  </si>
  <si>
    <t>8,56%       (27%)</t>
  </si>
  <si>
    <t>88,73%       (16%)</t>
  </si>
  <si>
    <t>3,13%       (6%)</t>
  </si>
  <si>
    <t>10,09%       (69%)</t>
  </si>
  <si>
    <t>21,59%       (19%)</t>
  </si>
  <si>
    <t>0,00%       (43%)</t>
  </si>
  <si>
    <t>0,00%       (19%)</t>
  </si>
  <si>
    <t>6,22%       (31%)</t>
  </si>
  <si>
    <t>63,36%       (13%)</t>
  </si>
  <si>
    <t>73,12%       (34%)</t>
  </si>
  <si>
    <t>91,06%       (22%)</t>
  </si>
  <si>
    <t>2505,46%       (28%)</t>
  </si>
  <si>
    <t>28,73%       (6%)</t>
  </si>
  <si>
    <t>156,46%       (57%)</t>
  </si>
  <si>
    <t>248,86%       (19%)</t>
  </si>
  <si>
    <t>438,99%       (11%)</t>
  </si>
  <si>
    <t>22,99%       (8%)</t>
  </si>
  <si>
    <t>39,86%       (46%)</t>
  </si>
  <si>
    <t>69,40%       (24%)</t>
  </si>
  <si>
    <t>89,14%       (18%)</t>
  </si>
  <si>
    <t>-3,82%       (33%)</t>
  </si>
  <si>
    <t>0,00%       (41%)</t>
  </si>
  <si>
    <t>1,16%       (6%)</t>
  </si>
  <si>
    <t>58,26%       (12%)</t>
  </si>
  <si>
    <t>-0,30%       (8%)</t>
  </si>
  <si>
    <t>0,00%       (6%)</t>
  </si>
  <si>
    <t>12,26%       (42%)</t>
  </si>
  <si>
    <t>47,96%       (38%)</t>
  </si>
  <si>
    <t>0,21%       (5%)</t>
  </si>
  <si>
    <t>7,73%       (15%)</t>
  </si>
  <si>
    <t>34,61%       (47%)</t>
  </si>
  <si>
    <t>122,95%       (26%)</t>
  </si>
  <si>
    <t>155,92%       (60%)</t>
  </si>
  <si>
    <t>222,11%       (11%)</t>
  </si>
  <si>
    <t>1135,71%       (3%)</t>
  </si>
  <si>
    <t>3,18%       (5%)</t>
  </si>
  <si>
    <t>13,67%       (19%)</t>
  </si>
  <si>
    <t>38,14%       (45%)</t>
  </si>
  <si>
    <t>28833,33%       (31%)</t>
  </si>
  <si>
    <t>20,92%       (3%)</t>
  </si>
  <si>
    <t>40,84%       (53%)</t>
  </si>
  <si>
    <t>55,08%       (22%)</t>
  </si>
  <si>
    <t>75,43%       (16%)</t>
  </si>
  <si>
    <t>0,00%       (21%)</t>
  </si>
  <si>
    <t>0,11%       (20%)</t>
  </si>
  <si>
    <t>4,78%       (52%)</t>
  </si>
  <si>
    <t>0,31%       (46%)</t>
  </si>
  <si>
    <t>2,99%       (16%)</t>
  </si>
  <si>
    <t>5,86%       (5%)</t>
  </si>
  <si>
    <t>8,80%       (30%)</t>
  </si>
  <si>
    <t>21,06%       (49%)</t>
  </si>
  <si>
    <t>28,88%       (9%)</t>
  </si>
  <si>
    <t>3,75%       (9%)</t>
  </si>
  <si>
    <t>10,75%       (26%)</t>
  </si>
  <si>
    <t>20,82%       (49%)</t>
  </si>
  <si>
    <t>47,59%       (9%)</t>
  </si>
  <si>
    <t>-245,16%       (20%)</t>
  </si>
  <si>
    <t>-90,63%       (29%)</t>
  </si>
  <si>
    <t>7,57%       (26%)</t>
  </si>
  <si>
    <t>126,80%       (18%)</t>
  </si>
  <si>
    <t>-134,05%       (17%)</t>
  </si>
  <si>
    <t>-52,28%       (32%)</t>
  </si>
  <si>
    <t>44,32%       (21%)</t>
  </si>
  <si>
    <t>219,62%       (23%)</t>
  </si>
  <si>
    <t>-80,95%       (11%)</t>
  </si>
  <si>
    <t>-11,40%       (42%)</t>
  </si>
  <si>
    <t>46,63%       (19%)</t>
  </si>
  <si>
    <t>413,90%       (22%)</t>
  </si>
  <si>
    <t>11,75%       (14%)</t>
  </si>
  <si>
    <t>12,54%       (46%)</t>
  </si>
  <si>
    <t>17,61%       (31%)</t>
  </si>
  <si>
    <t>52,04%       (2%)</t>
  </si>
  <si>
    <t>78,42%       (8%)</t>
  </si>
  <si>
    <t>92,55%       (65%)</t>
  </si>
  <si>
    <t>99,83%       (14%)</t>
  </si>
  <si>
    <t>7,67%       (30%)</t>
  </si>
  <si>
    <t>8,89%       (48%)</t>
  </si>
  <si>
    <t>11,41%       (13%)</t>
  </si>
  <si>
    <t>56,44%       (2%)</t>
  </si>
  <si>
    <t>31,91%       (14%)</t>
  </si>
  <si>
    <t>36,21%       (46%)</t>
  </si>
  <si>
    <t>54,06%       (31%)</t>
  </si>
  <si>
    <t>84,63%       (2%)</t>
  </si>
  <si>
    <t>9 mesiacov</t>
  </si>
  <si>
    <t>OPERÁCIE NA MEDZIBANKOVOM TRHU CELKOM</t>
  </si>
  <si>
    <t xml:space="preserve">    z toho: Operácie s NBS a zahr. emisnými bankami 
      (vrát. poklad. poukážok NBS)</t>
  </si>
  <si>
    <t>|Hodnota k
30.9.2010</t>
  </si>
  <si>
    <t>|Hodnota k
30.9.2009</t>
  </si>
  <si>
    <t xml:space="preserve"> </t>
  </si>
  <si>
    <t>3,49%       (13%)</t>
  </si>
  <si>
    <t>9,77%       (41%)</t>
  </si>
  <si>
    <t>37,67%       (39%)</t>
  </si>
  <si>
    <t>43250,00%       (7%)</t>
  </si>
  <si>
    <t>67,07%       (7%)</t>
  </si>
  <si>
    <t>83,83%       (68%)</t>
  </si>
  <si>
    <t>113,26%       (22%)</t>
  </si>
  <si>
    <t>539,51%       (3%)</t>
  </si>
  <si>
    <t>-51,71%       (53%)</t>
  </si>
  <si>
    <t>-22,03%       (37%)</t>
  </si>
  <si>
    <t>1,00%       (8%)</t>
  </si>
  <si>
    <t>40,71%       (2%)</t>
  </si>
  <si>
    <t>-13,78%       (18%)</t>
  </si>
  <si>
    <t>0,25%       (43%)</t>
  </si>
  <si>
    <t>8,85%       (16%)</t>
  </si>
  <si>
    <t>40,66%       (24%)</t>
  </si>
  <si>
    <t>-66,74%       (35%)</t>
  </si>
  <si>
    <t>-42,57%       (52%)</t>
  </si>
  <si>
    <t>-10,20%       (9%)</t>
  </si>
  <si>
    <t>83,89%       (3%)</t>
  </si>
  <si>
    <t>-48,01%       (17%)</t>
  </si>
  <si>
    <t>-17,06%       (49%)</t>
  </si>
  <si>
    <t>-2,94%       (13%)</t>
  </si>
  <si>
    <t>83,89%       (21%)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</si>
  <si>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</si>
  <si>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</si>
  <si>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Priemer vážený menovateľom
(30.9.2010)</t>
  </si>
  <si>
    <t>Priemer vážený menovateľom
(30.9.2009)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</si>
</sst>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</numFmts>
  <fonts count="16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3" fillId="2" borderId="3" xfId="0" applyFont="1" applyFill="1" applyBorder="1" applyAlignment="1">
      <alignment vertical="top" wrapText="1"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5" xfId="21" applyFont="1" applyFill="1" applyBorder="1" applyAlignment="1">
      <alignment vertical="top" wrapText="1"/>
      <protection/>
    </xf>
    <xf numFmtId="0" fontId="1" fillId="2" borderId="6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3" borderId="12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3" borderId="12" xfId="0" applyNumberFormat="1" applyFont="1" applyFill="1" applyBorder="1" applyAlignment="1">
      <alignment horizontal="right" wrapText="1"/>
    </xf>
    <xf numFmtId="3" fontId="1" fillId="3" borderId="13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0" xfId="0" applyNumberFormat="1" applyFont="1" applyFill="1" applyBorder="1" applyAlignment="1">
      <alignment horizontal="right" wrapText="1"/>
    </xf>
    <xf numFmtId="10" fontId="1" fillId="2" borderId="6" xfId="22" applyNumberFormat="1" applyFont="1" applyFill="1" applyBorder="1" applyAlignment="1">
      <alignment horizontal="right" vertical="center" wrapText="1"/>
    </xf>
    <xf numFmtId="10" fontId="1" fillId="2" borderId="5" xfId="22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10" fontId="1" fillId="2" borderId="2" xfId="22" applyNumberFormat="1" applyFont="1" applyFill="1" applyBorder="1" applyAlignment="1">
      <alignment horizontal="right" vertical="center" wrapText="1"/>
    </xf>
    <xf numFmtId="10" fontId="1" fillId="2" borderId="0" xfId="22" applyNumberFormat="1" applyFont="1" applyFill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center" wrapText="1"/>
    </xf>
    <xf numFmtId="1" fontId="1" fillId="2" borderId="0" xfId="0" applyNumberFormat="1" applyFont="1" applyFill="1" applyAlignment="1">
      <alignment/>
    </xf>
    <xf numFmtId="10" fontId="1" fillId="2" borderId="0" xfId="22" applyNumberFormat="1" applyFont="1" applyFill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4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9" fontId="1" fillId="0" borderId="5" xfId="22" applyFont="1" applyBorder="1" applyAlignment="1">
      <alignment horizontal="right" vertical="center" wrapText="1"/>
    </xf>
    <xf numFmtId="9" fontId="1" fillId="2" borderId="5" xfId="22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9" fontId="1" fillId="0" borderId="6" xfId="22" applyFont="1" applyBorder="1" applyAlignment="1">
      <alignment horizontal="right" vertical="center" wrapText="1"/>
    </xf>
    <xf numFmtId="9" fontId="1" fillId="2" borderId="6" xfId="22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5" xfId="0" applyNumberFormat="1" applyFont="1" applyFill="1" applyBorder="1" applyAlignment="1">
      <alignment horizontal="right" vertical="center" wrapText="1"/>
    </xf>
    <xf numFmtId="9" fontId="1" fillId="2" borderId="6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9" fontId="1" fillId="2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9" fontId="1" fillId="2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9" fontId="1" fillId="2" borderId="1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5" xfId="21" applyFont="1" applyFill="1" applyBorder="1" applyAlignment="1">
      <alignment vertical="center" wrapText="1"/>
      <protection/>
    </xf>
    <xf numFmtId="0" fontId="1" fillId="2" borderId="6" xfId="21" applyFont="1" applyFill="1" applyBorder="1" applyAlignment="1">
      <alignment vertical="center" wrapText="1"/>
      <protection/>
    </xf>
    <xf numFmtId="3" fontId="3" fillId="2" borderId="1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2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192" fontId="1" fillId="0" borderId="5" xfId="22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 wrapText="1"/>
    </xf>
    <xf numFmtId="192" fontId="1" fillId="0" borderId="6" xfId="22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4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justify" vertical="center" wrapText="1"/>
    </xf>
    <xf numFmtId="3" fontId="3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92" fontId="1" fillId="0" borderId="8" xfId="22" applyNumberFormat="1" applyFont="1" applyBorder="1" applyAlignment="1">
      <alignment horizontal="right" vertical="center" wrapText="1"/>
    </xf>
    <xf numFmtId="192" fontId="1" fillId="2" borderId="8" xfId="22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192" fontId="1" fillId="0" borderId="10" xfId="22" applyNumberFormat="1" applyFont="1" applyBorder="1" applyAlignment="1">
      <alignment horizontal="right" vertical="center" wrapText="1"/>
    </xf>
    <xf numFmtId="192" fontId="1" fillId="2" borderId="10" xfId="22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92" fontId="1" fillId="0" borderId="4" xfId="22" applyNumberFormat="1" applyFont="1" applyBorder="1" applyAlignment="1">
      <alignment horizontal="right" vertical="center" wrapText="1"/>
    </xf>
    <xf numFmtId="192" fontId="1" fillId="2" borderId="4" xfId="22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2" applyNumberFormat="1" applyFont="1" applyFill="1" applyBorder="1" applyAlignment="1">
      <alignment horizontal="right" vertical="center" wrapText="1"/>
    </xf>
    <xf numFmtId="192" fontId="1" fillId="2" borderId="5" xfId="22" applyNumberFormat="1" applyFont="1" applyFill="1" applyBorder="1" applyAlignment="1">
      <alignment horizontal="right" vertical="center" wrapText="1"/>
    </xf>
    <xf numFmtId="192" fontId="1" fillId="2" borderId="6" xfId="22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8" xfId="22" applyNumberFormat="1" applyFont="1" applyFill="1" applyBorder="1" applyAlignment="1">
      <alignment horizontal="right" vertical="center"/>
    </xf>
    <xf numFmtId="192" fontId="1" fillId="2" borderId="5" xfId="22" applyNumberFormat="1" applyFont="1" applyFill="1" applyBorder="1" applyAlignment="1">
      <alignment horizontal="right" vertical="center"/>
    </xf>
    <xf numFmtId="192" fontId="1" fillId="2" borderId="6" xfId="22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justify" vertical="center" wrapText="1"/>
    </xf>
    <xf numFmtId="0" fontId="0" fillId="2" borderId="0" xfId="0" applyFill="1" applyAlignment="1">
      <alignment/>
    </xf>
    <xf numFmtId="3" fontId="1" fillId="2" borderId="2" xfId="0" applyNumberFormat="1" applyFont="1" applyFill="1" applyBorder="1" applyAlignment="1">
      <alignment horizontal="right" wrapText="1"/>
    </xf>
    <xf numFmtId="9" fontId="1" fillId="2" borderId="2" xfId="22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9" fontId="1" fillId="2" borderId="5" xfId="22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9" fontId="1" fillId="2" borderId="6" xfId="22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 horizontal="right" wrapText="1"/>
    </xf>
    <xf numFmtId="9" fontId="1" fillId="2" borderId="0" xfId="22" applyFont="1" applyFill="1" applyBorder="1" applyAlignment="1">
      <alignment horizontal="right" wrapText="1"/>
    </xf>
    <xf numFmtId="9" fontId="1" fillId="2" borderId="0" xfId="22" applyFont="1" applyFill="1" applyAlignment="1">
      <alignment horizontal="right" wrapText="1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wrapText="1"/>
    </xf>
    <xf numFmtId="10" fontId="1" fillId="0" borderId="5" xfId="22" applyNumberFormat="1" applyFont="1" applyBorder="1" applyAlignment="1">
      <alignment horizontal="right" vertical="top" wrapText="1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vertical="top" wrapText="1"/>
    </xf>
    <xf numFmtId="10" fontId="1" fillId="2" borderId="17" xfId="22" applyNumberFormat="1" applyFont="1" applyFill="1" applyBorder="1" applyAlignment="1">
      <alignment horizontal="right" vertical="center" wrapText="1"/>
    </xf>
    <xf numFmtId="10" fontId="1" fillId="0" borderId="6" xfId="22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vertical="top" wrapText="1"/>
    </xf>
    <xf numFmtId="10" fontId="1" fillId="0" borderId="0" xfId="22" applyNumberFormat="1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0" fontId="1" fillId="0" borderId="5" xfId="22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10" fontId="1" fillId="2" borderId="5" xfId="22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0" fillId="2" borderId="0" xfId="0" applyFill="1" applyAlignment="1">
      <alignment vertical="center"/>
    </xf>
    <xf numFmtId="10" fontId="1" fillId="2" borderId="2" xfId="22" applyNumberFormat="1" applyFont="1" applyFill="1" applyBorder="1" applyAlignment="1">
      <alignment horizontal="right" vertical="top" wrapText="1"/>
    </xf>
    <xf numFmtId="10" fontId="1" fillId="2" borderId="6" xfId="22" applyNumberFormat="1" applyFont="1" applyFill="1" applyBorder="1" applyAlignment="1">
      <alignment horizontal="right" vertical="top" wrapText="1"/>
    </xf>
    <xf numFmtId="10" fontId="1" fillId="2" borderId="0" xfId="22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2" borderId="11" xfId="0" applyNumberFormat="1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="130" zoomScaleNormal="115" zoomScaleSheetLayoutView="130" workbookViewId="0" topLeftCell="A1">
      <selection activeCell="A1" sqref="A1"/>
    </sheetView>
  </sheetViews>
  <sheetFormatPr defaultColWidth="9.00390625" defaultRowHeight="12" customHeight="1"/>
  <cols>
    <col min="1" max="1" width="26.625" style="205" customWidth="1"/>
    <col min="2" max="2" width="8.125" style="166" customWidth="1"/>
    <col min="3" max="3" width="8.375" style="166" customWidth="1"/>
    <col min="4" max="5" width="7.625" style="166" customWidth="1"/>
    <col min="6" max="7" width="6.625" style="166" customWidth="1"/>
    <col min="8" max="9" width="6.75390625" style="166" customWidth="1"/>
    <col min="10" max="10" width="5.375" style="166" customWidth="1"/>
    <col min="11" max="16384" width="9.00390625" style="166" customWidth="1"/>
  </cols>
  <sheetData>
    <row r="1" spans="1:8" ht="16.5" thickBot="1">
      <c r="A1" s="23" t="s">
        <v>196</v>
      </c>
      <c r="B1" s="10"/>
      <c r="C1" s="10"/>
      <c r="D1" s="10"/>
      <c r="E1" s="10"/>
      <c r="F1" s="10"/>
      <c r="G1" s="10"/>
      <c r="H1" s="10"/>
    </row>
    <row r="2" spans="1:8" ht="9" customHeight="1">
      <c r="A2" s="24"/>
      <c r="B2" s="12"/>
      <c r="C2" s="12"/>
      <c r="D2" s="12"/>
      <c r="E2" s="12"/>
      <c r="F2" s="12"/>
      <c r="G2" s="12"/>
      <c r="H2" s="12"/>
    </row>
    <row r="3" spans="1:8" ht="31.5" customHeight="1">
      <c r="A3" s="41"/>
      <c r="B3" s="8" t="s">
        <v>219</v>
      </c>
      <c r="C3" s="8" t="s">
        <v>0</v>
      </c>
      <c r="D3" s="8" t="s">
        <v>40</v>
      </c>
      <c r="E3" s="8" t="s">
        <v>1</v>
      </c>
      <c r="F3" s="8" t="s">
        <v>2</v>
      </c>
      <c r="G3" s="8" t="s">
        <v>3</v>
      </c>
      <c r="H3" s="5" t="s">
        <v>4</v>
      </c>
    </row>
    <row r="4" spans="1:8" ht="9" customHeight="1" thickBot="1">
      <c r="A4" s="25"/>
      <c r="B4" s="13"/>
      <c r="C4" s="13"/>
      <c r="D4" s="13"/>
      <c r="E4" s="13"/>
      <c r="F4" s="13"/>
      <c r="G4" s="13"/>
      <c r="H4" s="13"/>
    </row>
    <row r="5" spans="1:10" ht="12" customHeight="1" thickBot="1">
      <c r="A5" s="26" t="s">
        <v>5</v>
      </c>
      <c r="B5" s="167">
        <v>56844480</v>
      </c>
      <c r="C5" s="168">
        <v>0.025135140650420235</v>
      </c>
      <c r="D5" s="168">
        <v>0.012403764883446522</v>
      </c>
      <c r="E5" s="168">
        <v>1</v>
      </c>
      <c r="F5" s="168">
        <v>0.5532715929497464</v>
      </c>
      <c r="G5" s="168">
        <v>0.7221802539138364</v>
      </c>
      <c r="H5" s="167">
        <v>1262.4915936579032</v>
      </c>
      <c r="J5" s="66"/>
    </row>
    <row r="6" spans="1:8" ht="12" customHeight="1" thickBot="1">
      <c r="A6" s="27" t="s">
        <v>6</v>
      </c>
      <c r="B6" s="169">
        <v>32973133</v>
      </c>
      <c r="C6" s="170">
        <v>0.015887844203339732</v>
      </c>
      <c r="D6" s="170">
        <v>0.027692993283322753</v>
      </c>
      <c r="E6" s="170">
        <v>0.5800586618084993</v>
      </c>
      <c r="F6" s="170">
        <v>0.5298431301629724</v>
      </c>
      <c r="G6" s="170">
        <v>0.7067481273314247</v>
      </c>
      <c r="H6" s="169">
        <v>1193.2793986420127</v>
      </c>
    </row>
    <row r="7" spans="1:8" ht="12" customHeight="1" thickBot="1">
      <c r="A7" s="27" t="s">
        <v>7</v>
      </c>
      <c r="B7" s="169">
        <v>15204409</v>
      </c>
      <c r="C7" s="170">
        <v>0.000793322515857078</v>
      </c>
      <c r="D7" s="170">
        <v>0.10606116708719959</v>
      </c>
      <c r="E7" s="170">
        <v>0.2674737986872252</v>
      </c>
      <c r="F7" s="170">
        <v>0.6438962540405221</v>
      </c>
      <c r="G7" s="170">
        <v>0.845120451574277</v>
      </c>
      <c r="H7" s="169">
        <v>1694.300301924698</v>
      </c>
    </row>
    <row r="8" spans="1:8" ht="12" customHeight="1" thickBot="1">
      <c r="A8" s="27" t="s">
        <v>8</v>
      </c>
      <c r="B8" s="169">
        <v>14343031</v>
      </c>
      <c r="C8" s="170">
        <v>0.0007809367490037496</v>
      </c>
      <c r="D8" s="170">
        <v>0.11454667934111429</v>
      </c>
      <c r="E8" s="170">
        <v>0.25232055953366095</v>
      </c>
      <c r="F8" s="170">
        <v>0.6501580453950075</v>
      </c>
      <c r="G8" s="170">
        <v>0.8532590496388106</v>
      </c>
      <c r="H8" s="169">
        <v>1724.8102164321585</v>
      </c>
    </row>
    <row r="9" spans="1:8" ht="12" customHeight="1" thickBot="1">
      <c r="A9" s="27" t="s">
        <v>9</v>
      </c>
      <c r="B9" s="169">
        <v>14697316</v>
      </c>
      <c r="C9" s="170">
        <v>0.016648141742342616</v>
      </c>
      <c r="D9" s="170">
        <v>-0.01223333830667217</v>
      </c>
      <c r="E9" s="170">
        <v>0.2585530908190206</v>
      </c>
      <c r="F9" s="170">
        <v>0.4656278057844031</v>
      </c>
      <c r="G9" s="170">
        <v>0.6977713481835731</v>
      </c>
      <c r="H9" s="169">
        <v>1109.2100375743976</v>
      </c>
    </row>
    <row r="10" spans="1:8" ht="12" customHeight="1" thickBot="1">
      <c r="A10" s="27" t="s">
        <v>10</v>
      </c>
      <c r="B10" s="169">
        <v>1021499</v>
      </c>
      <c r="C10" s="170">
        <v>0.014078329983680846</v>
      </c>
      <c r="D10" s="170">
        <v>-0.3065161073078271</v>
      </c>
      <c r="E10" s="170">
        <v>0.017970064991358878</v>
      </c>
      <c r="F10" s="170">
        <v>0.5243891575028463</v>
      </c>
      <c r="G10" s="170">
        <v>0.6729717797080564</v>
      </c>
      <c r="H10" s="169">
        <v>1219.0161161064584</v>
      </c>
    </row>
    <row r="11" spans="1:8" ht="12" customHeight="1" thickBot="1">
      <c r="A11" s="27" t="s">
        <v>11</v>
      </c>
      <c r="B11" s="169">
        <v>1036474</v>
      </c>
      <c r="C11" s="170">
        <v>0.0011857509209107031</v>
      </c>
      <c r="D11" s="170">
        <v>0.2752333987883442</v>
      </c>
      <c r="E11" s="170">
        <v>0.01823350305957588</v>
      </c>
      <c r="F11" s="170">
        <v>0.8948791769016878</v>
      </c>
      <c r="G11" s="170">
        <v>0.9634636276452665</v>
      </c>
      <c r="H11" s="169">
        <v>6193.727241757767</v>
      </c>
    </row>
    <row r="12" spans="1:8" ht="12" customHeight="1" thickBot="1">
      <c r="A12" s="27" t="s">
        <v>12</v>
      </c>
      <c r="B12" s="169">
        <v>1013435</v>
      </c>
      <c r="C12" s="170">
        <v>0.24818266588385046</v>
      </c>
      <c r="D12" s="170">
        <v>-0.13607647002159307</v>
      </c>
      <c r="E12" s="170">
        <v>0.017828204251318685</v>
      </c>
      <c r="F12" s="170">
        <v>0.4905208523486953</v>
      </c>
      <c r="G12" s="170">
        <v>0.7395008066624894</v>
      </c>
      <c r="H12" s="169">
        <v>1258.2776337338478</v>
      </c>
    </row>
    <row r="13" spans="1:8" ht="12" customHeight="1" thickBot="1">
      <c r="A13" s="27" t="s">
        <v>361</v>
      </c>
      <c r="B13" s="169">
        <v>6014301</v>
      </c>
      <c r="C13" s="170">
        <v>0.08431453630272247</v>
      </c>
      <c r="D13" s="170">
        <v>-0.29943758626276806</v>
      </c>
      <c r="E13" s="170">
        <v>0.10580272701940452</v>
      </c>
      <c r="F13" s="170">
        <v>0.4814200353457534</v>
      </c>
      <c r="G13" s="170">
        <v>0.6403040020777144</v>
      </c>
      <c r="H13" s="169">
        <v>1119.2275739917916</v>
      </c>
    </row>
    <row r="14" spans="1:8" ht="23.25" customHeight="1" thickBot="1">
      <c r="A14" s="27" t="s">
        <v>362</v>
      </c>
      <c r="B14" s="96">
        <v>220006</v>
      </c>
      <c r="C14" s="95">
        <v>0</v>
      </c>
      <c r="D14" s="95">
        <v>-0.5670673152608545</v>
      </c>
      <c r="E14" s="95">
        <v>0.003870314232797978</v>
      </c>
      <c r="F14" s="95">
        <v>0.43171095333763626</v>
      </c>
      <c r="G14" s="95">
        <v>0.6179513286001291</v>
      </c>
      <c r="H14" s="96">
        <v>971.3217647845738</v>
      </c>
    </row>
    <row r="15" spans="1:8" ht="12" customHeight="1" thickBot="1">
      <c r="A15" s="27" t="s">
        <v>187</v>
      </c>
      <c r="B15" s="169">
        <v>15191875</v>
      </c>
      <c r="C15" s="170">
        <v>0.02084436582054552</v>
      </c>
      <c r="D15" s="170">
        <v>0.18451508241928738</v>
      </c>
      <c r="E15" s="170">
        <v>0.2672533023435169</v>
      </c>
      <c r="F15" s="170">
        <v>0.6285007610976262</v>
      </c>
      <c r="G15" s="170">
        <v>0.8431696548319414</v>
      </c>
      <c r="H15" s="169">
        <v>1675.4100094415824</v>
      </c>
    </row>
    <row r="16" spans="1:8" ht="12" customHeight="1" thickBot="1">
      <c r="A16" s="27" t="s">
        <v>13</v>
      </c>
      <c r="B16" s="169">
        <v>12326415</v>
      </c>
      <c r="C16" s="170">
        <v>0</v>
      </c>
      <c r="D16" s="170">
        <v>0.13803788968014596</v>
      </c>
      <c r="E16" s="170">
        <v>0.21684453793930386</v>
      </c>
      <c r="F16" s="170">
        <v>0.6748646707092045</v>
      </c>
      <c r="G16" s="170">
        <v>0.8677805347296842</v>
      </c>
      <c r="H16" s="169">
        <v>1860.4471120794813</v>
      </c>
    </row>
    <row r="17" spans="1:8" ht="12" customHeight="1" thickBot="1">
      <c r="A17" s="27" t="s">
        <v>14</v>
      </c>
      <c r="B17" s="169">
        <v>10990926</v>
      </c>
      <c r="C17" s="170">
        <v>0</v>
      </c>
      <c r="D17" s="170">
        <v>0.17373310511362794</v>
      </c>
      <c r="E17" s="170">
        <v>0.19335080556634524</v>
      </c>
      <c r="F17" s="170">
        <v>0.6859987957338627</v>
      </c>
      <c r="G17" s="170">
        <v>0.8748051802004672</v>
      </c>
      <c r="H17" s="169">
        <v>1901.501929085041</v>
      </c>
    </row>
    <row r="18" spans="1:8" ht="12" customHeight="1" thickBot="1">
      <c r="A18" s="27" t="s">
        <v>15</v>
      </c>
      <c r="B18" s="169">
        <v>147937</v>
      </c>
      <c r="C18" s="170">
        <v>0</v>
      </c>
      <c r="D18" s="170">
        <v>-0.2179100847977331</v>
      </c>
      <c r="E18" s="170">
        <v>0.0026024866442616768</v>
      </c>
      <c r="F18" s="170">
        <v>0.9422186471268175</v>
      </c>
      <c r="G18" s="170">
        <v>1</v>
      </c>
      <c r="H18" s="169">
        <v>3228.285093012736</v>
      </c>
    </row>
    <row r="19" spans="1:8" ht="12" customHeight="1" thickBot="1">
      <c r="A19" s="27" t="s">
        <v>16</v>
      </c>
      <c r="B19" s="169">
        <v>478924</v>
      </c>
      <c r="C19" s="170">
        <v>0</v>
      </c>
      <c r="D19" s="170">
        <v>-0.18094146821155244</v>
      </c>
      <c r="E19" s="170">
        <v>0.008425162830234352</v>
      </c>
      <c r="F19" s="170">
        <v>0.6516044299304273</v>
      </c>
      <c r="G19" s="170">
        <v>0.8366838997419215</v>
      </c>
      <c r="H19" s="169">
        <v>1709.146549962645</v>
      </c>
    </row>
    <row r="20" spans="1:8" ht="12" customHeight="1" thickBot="1">
      <c r="A20" s="27" t="s">
        <v>17</v>
      </c>
      <c r="B20" s="169">
        <v>262735</v>
      </c>
      <c r="C20" s="170">
        <v>0</v>
      </c>
      <c r="D20" s="170">
        <v>-0.0005705917035966346</v>
      </c>
      <c r="E20" s="170">
        <v>0.004621996718063038</v>
      </c>
      <c r="F20" s="170">
        <v>1</v>
      </c>
      <c r="G20" s="170">
        <v>1</v>
      </c>
      <c r="H20" s="169">
        <v>10000</v>
      </c>
    </row>
    <row r="21" spans="1:8" ht="12" customHeight="1" thickBot="1">
      <c r="A21" s="27" t="s">
        <v>18</v>
      </c>
      <c r="B21" s="169">
        <v>445893</v>
      </c>
      <c r="C21" s="170">
        <v>0</v>
      </c>
      <c r="D21" s="170">
        <v>0.03588844103195532</v>
      </c>
      <c r="E21" s="170">
        <v>0.007844086180399574</v>
      </c>
      <c r="F21" s="170">
        <v>0.7440080916273635</v>
      </c>
      <c r="G21" s="170">
        <v>0.9667408997225792</v>
      </c>
      <c r="H21" s="169">
        <v>2282.8387233449816</v>
      </c>
    </row>
    <row r="22" spans="1:8" ht="12" customHeight="1" thickBot="1">
      <c r="A22" s="27" t="s">
        <v>19</v>
      </c>
      <c r="B22" s="169">
        <v>2368053</v>
      </c>
      <c r="C22" s="170">
        <v>0.13372378067551696</v>
      </c>
      <c r="D22" s="170">
        <v>0.6174396803442446</v>
      </c>
      <c r="E22" s="170">
        <v>0.041658451269146975</v>
      </c>
      <c r="F22" s="170">
        <v>0.7420015514855453</v>
      </c>
      <c r="G22" s="170">
        <v>0.8579136531150274</v>
      </c>
      <c r="H22" s="169">
        <v>2147.169756878072</v>
      </c>
    </row>
    <row r="23" spans="1:8" ht="12" customHeight="1" thickBot="1">
      <c r="A23" s="27" t="s">
        <v>20</v>
      </c>
      <c r="B23" s="169">
        <v>2290922</v>
      </c>
      <c r="C23" s="170">
        <v>0.12322767863768387</v>
      </c>
      <c r="D23" s="170">
        <v>0.6525382221084104</v>
      </c>
      <c r="E23" s="170">
        <v>0.04030157369721739</v>
      </c>
      <c r="F23" s="170">
        <v>0.7359897019627906</v>
      </c>
      <c r="G23" s="170">
        <v>0.8537440384264502</v>
      </c>
      <c r="H23" s="169">
        <v>2138.7440699603403</v>
      </c>
    </row>
    <row r="24" spans="1:8" ht="12" customHeight="1" thickBot="1">
      <c r="A24" s="27" t="s">
        <v>21</v>
      </c>
      <c r="B24" s="169">
        <v>311365</v>
      </c>
      <c r="C24" s="170">
        <v>0.06071009907985805</v>
      </c>
      <c r="D24" s="170">
        <v>-0.40038399765826904</v>
      </c>
      <c r="E24" s="170">
        <v>0.005477488755284594</v>
      </c>
      <c r="F24" s="170">
        <v>0.6925087919322981</v>
      </c>
      <c r="G24" s="170">
        <v>0.9002778090022964</v>
      </c>
      <c r="H24" s="169">
        <v>2294.6361873169976</v>
      </c>
    </row>
    <row r="25" spans="1:8" ht="12" customHeight="1" thickBot="1">
      <c r="A25" s="27" t="s">
        <v>22</v>
      </c>
      <c r="B25" s="169">
        <v>1606800</v>
      </c>
      <c r="C25" s="170">
        <v>0.11522467015185461</v>
      </c>
      <c r="D25" s="170">
        <v>1.672245764121259</v>
      </c>
      <c r="E25" s="170">
        <v>0.028266596862175537</v>
      </c>
      <c r="F25" s="170">
        <v>0.8249688822504356</v>
      </c>
      <c r="G25" s="170">
        <v>0.9267301468757779</v>
      </c>
      <c r="H25" s="169">
        <v>2992.3890609699665</v>
      </c>
    </row>
    <row r="26" spans="1:8" ht="12" customHeight="1" thickBot="1">
      <c r="A26" s="27" t="s">
        <v>23</v>
      </c>
      <c r="B26" s="169">
        <v>372757</v>
      </c>
      <c r="C26" s="170">
        <v>0.20994642622405482</v>
      </c>
      <c r="D26" s="170">
        <v>0.40271845683170326</v>
      </c>
      <c r="E26" s="170">
        <v>0.006557488079757261</v>
      </c>
      <c r="F26" s="170">
        <v>0.5890325332589328</v>
      </c>
      <c r="G26" s="170">
        <v>0.8010661100931706</v>
      </c>
      <c r="H26" s="169">
        <v>1539.9698775653096</v>
      </c>
    </row>
    <row r="27" spans="1:8" ht="12" customHeight="1" thickBot="1">
      <c r="A27" s="27" t="s">
        <v>18</v>
      </c>
      <c r="B27" s="169">
        <v>77131</v>
      </c>
      <c r="C27" s="170">
        <v>0.44547587869987426</v>
      </c>
      <c r="D27" s="170">
        <v>-0.008216535939308267</v>
      </c>
      <c r="E27" s="170">
        <v>0.0013568775719295875</v>
      </c>
      <c r="F27" s="170">
        <v>0.9807729706603052</v>
      </c>
      <c r="G27" s="170">
        <v>0.9985608899145609</v>
      </c>
      <c r="H27" s="169">
        <v>4375.710294981392</v>
      </c>
    </row>
    <row r="28" spans="1:8" ht="12" customHeight="1" thickBot="1">
      <c r="A28" s="27" t="s">
        <v>21</v>
      </c>
      <c r="B28" s="169">
        <v>194</v>
      </c>
      <c r="C28" s="170">
        <v>0</v>
      </c>
      <c r="D28" s="170">
        <v>-0.9880666789690595</v>
      </c>
      <c r="E28" s="170">
        <v>3.41282038291141E-06</v>
      </c>
      <c r="F28" s="170">
        <v>1</v>
      </c>
      <c r="G28" s="170">
        <v>1</v>
      </c>
      <c r="H28" s="169">
        <v>10000</v>
      </c>
    </row>
    <row r="29" spans="1:8" ht="12" customHeight="1" thickBot="1">
      <c r="A29" s="27" t="s">
        <v>23</v>
      </c>
      <c r="B29" s="169">
        <v>76937</v>
      </c>
      <c r="C29" s="170">
        <v>0.44659916555103524</v>
      </c>
      <c r="D29" s="170">
        <v>0.25074374522458664</v>
      </c>
      <c r="E29" s="170">
        <v>0.0013534647515466762</v>
      </c>
      <c r="F29" s="170">
        <v>0.980724488867515</v>
      </c>
      <c r="G29" s="170">
        <v>0.9985572611357344</v>
      </c>
      <c r="H29" s="169">
        <v>4394.782118945484</v>
      </c>
    </row>
    <row r="30" spans="1:8" ht="12" customHeight="1" thickBot="1">
      <c r="A30" s="28" t="s">
        <v>24</v>
      </c>
      <c r="B30" s="171">
        <v>497407</v>
      </c>
      <c r="C30" s="172">
        <v>0</v>
      </c>
      <c r="D30" s="172">
        <v>-0.061556428455533</v>
      </c>
      <c r="E30" s="172">
        <v>0.008750313135066062</v>
      </c>
      <c r="F30" s="172">
        <v>0.6846505980012344</v>
      </c>
      <c r="G30" s="172">
        <v>0.8842396669126088</v>
      </c>
      <c r="H30" s="171">
        <v>1910.3140341581066</v>
      </c>
    </row>
    <row r="31" spans="1:8" ht="12" customHeight="1" thickBot="1">
      <c r="A31" s="29" t="s">
        <v>25</v>
      </c>
      <c r="B31" s="58">
        <v>53834595</v>
      </c>
      <c r="C31" s="168">
        <v>0.030274120200959997</v>
      </c>
      <c r="D31" s="168">
        <v>0.005819804797932093</v>
      </c>
      <c r="E31" s="168">
        <v>1</v>
      </c>
      <c r="F31" s="168">
        <v>0.5511811317610915</v>
      </c>
      <c r="G31" s="168">
        <v>0.7197517507097434</v>
      </c>
      <c r="H31" s="58">
        <v>1251.6201761255636</v>
      </c>
    </row>
    <row r="32" spans="1:8" ht="12" customHeight="1" thickBot="1">
      <c r="A32" s="27" t="s">
        <v>188</v>
      </c>
      <c r="B32" s="169">
        <v>37450073</v>
      </c>
      <c r="C32" s="170">
        <v>0.01098155402794542</v>
      </c>
      <c r="D32" s="170">
        <v>-0.010564351593436161</v>
      </c>
      <c r="E32" s="170">
        <v>0.6956506870721327</v>
      </c>
      <c r="F32" s="170">
        <v>0.5615467291612489</v>
      </c>
      <c r="G32" s="170">
        <v>0.7201611863346702</v>
      </c>
      <c r="H32" s="169">
        <v>1280.0314831740463</v>
      </c>
    </row>
    <row r="33" spans="1:8" ht="12" customHeight="1" thickBot="1">
      <c r="A33" s="27" t="s">
        <v>189</v>
      </c>
      <c r="B33" s="169">
        <v>23726063</v>
      </c>
      <c r="C33" s="170">
        <v>0.023932036259028733</v>
      </c>
      <c r="D33" s="170">
        <v>0.028060794169871617</v>
      </c>
      <c r="E33" s="170">
        <v>0.4407214914498753</v>
      </c>
      <c r="F33" s="170">
        <v>0.6026457065379958</v>
      </c>
      <c r="G33" s="170">
        <v>0.7532284222628929</v>
      </c>
      <c r="H33" s="169">
        <v>1507.9943863561189</v>
      </c>
    </row>
    <row r="34" spans="1:8" ht="12" customHeight="1" thickBot="1">
      <c r="A34" s="27" t="s">
        <v>26</v>
      </c>
      <c r="B34" s="169">
        <v>23118296</v>
      </c>
      <c r="C34" s="170">
        <v>0.022712357346752546</v>
      </c>
      <c r="D34" s="170">
        <v>0.03399551046489968</v>
      </c>
      <c r="E34" s="170">
        <v>0.42943196656350807</v>
      </c>
      <c r="F34" s="170">
        <v>0.5923418836751636</v>
      </c>
      <c r="G34" s="170">
        <v>0.7374455279922015</v>
      </c>
      <c r="H34" s="169">
        <v>1477.121842054621</v>
      </c>
    </row>
    <row r="35" spans="1:8" ht="12" customHeight="1" thickBot="1">
      <c r="A35" s="27" t="s">
        <v>27</v>
      </c>
      <c r="B35" s="169">
        <v>21549417</v>
      </c>
      <c r="C35" s="170">
        <v>0.023439984478466402</v>
      </c>
      <c r="D35" s="170">
        <v>0.032392415931161045</v>
      </c>
      <c r="E35" s="170">
        <v>0.4002893864066406</v>
      </c>
      <c r="F35" s="170">
        <v>0.5857828543574984</v>
      </c>
      <c r="G35" s="170">
        <v>0.7396000550734156</v>
      </c>
      <c r="H35" s="169">
        <v>1475.9558898399982</v>
      </c>
    </row>
    <row r="36" spans="1:8" ht="12" customHeight="1" thickBot="1">
      <c r="A36" s="27" t="s">
        <v>28</v>
      </c>
      <c r="B36" s="169">
        <v>8563336</v>
      </c>
      <c r="C36" s="170">
        <v>0.03920644944913992</v>
      </c>
      <c r="D36" s="170">
        <v>0.02558041885345963</v>
      </c>
      <c r="E36" s="170">
        <v>0.15906752897463053</v>
      </c>
      <c r="F36" s="170">
        <v>0.5689335324457665</v>
      </c>
      <c r="G36" s="170">
        <v>0.7487349556294416</v>
      </c>
      <c r="H36" s="169">
        <v>1536.0984602332578</v>
      </c>
    </row>
    <row r="37" spans="1:8" ht="12" customHeight="1" thickBot="1">
      <c r="A37" s="27" t="s">
        <v>150</v>
      </c>
      <c r="B37" s="169">
        <v>2838947</v>
      </c>
      <c r="C37" s="170">
        <v>0.031120341450544868</v>
      </c>
      <c r="D37" s="170">
        <v>0.06373738123126049</v>
      </c>
      <c r="E37" s="170">
        <v>0.0527346216684643</v>
      </c>
      <c r="F37" s="170">
        <v>0.5647970884979536</v>
      </c>
      <c r="G37" s="170">
        <v>0.8477918044965264</v>
      </c>
      <c r="H37" s="169">
        <v>1511.480541616917</v>
      </c>
    </row>
    <row r="38" spans="1:8" ht="12" customHeight="1" thickBot="1">
      <c r="A38" s="27" t="s">
        <v>29</v>
      </c>
      <c r="B38" s="169">
        <v>1506023</v>
      </c>
      <c r="C38" s="170">
        <v>0.002654673932602623</v>
      </c>
      <c r="D38" s="170">
        <v>-0.5646751097978979</v>
      </c>
      <c r="E38" s="170">
        <v>0.027975003805638363</v>
      </c>
      <c r="F38" s="170">
        <v>0.8095606773601731</v>
      </c>
      <c r="G38" s="170">
        <v>0.9384179391682597</v>
      </c>
      <c r="H38" s="169">
        <v>2513.890669209022</v>
      </c>
    </row>
    <row r="39" spans="1:8" ht="12" customHeight="1" thickBot="1">
      <c r="A39" s="27" t="s">
        <v>30</v>
      </c>
      <c r="B39" s="169">
        <v>1423471</v>
      </c>
      <c r="C39" s="170">
        <v>0.06461670100760745</v>
      </c>
      <c r="D39" s="170">
        <v>0.40438540238163356</v>
      </c>
      <c r="E39" s="170">
        <v>0.026441566059891414</v>
      </c>
      <c r="F39" s="170">
        <v>0.5684155139093104</v>
      </c>
      <c r="G39" s="170">
        <v>0.7893093712481674</v>
      </c>
      <c r="H39" s="169">
        <v>1466.3920896215648</v>
      </c>
    </row>
    <row r="40" spans="1:8" ht="12" customHeight="1" thickBot="1">
      <c r="A40" s="27" t="s">
        <v>31</v>
      </c>
      <c r="B40" s="169">
        <v>5857519</v>
      </c>
      <c r="C40" s="95">
        <v>0.07021061305989788</v>
      </c>
      <c r="D40" s="95">
        <v>0.18929010930063472</v>
      </c>
      <c r="E40" s="95">
        <v>0.10880585244488233</v>
      </c>
      <c r="F40" s="95">
        <v>0.5286729757086576</v>
      </c>
      <c r="G40" s="95">
        <v>0.7416561516915268</v>
      </c>
      <c r="H40" s="169">
        <v>1377.3223773014684</v>
      </c>
    </row>
    <row r="41" spans="1:8" ht="12" customHeight="1" thickBot="1">
      <c r="A41" s="27" t="s">
        <v>32</v>
      </c>
      <c r="B41" s="169">
        <v>1020528</v>
      </c>
      <c r="C41" s="170">
        <v>0</v>
      </c>
      <c r="D41" s="170">
        <v>-0.18410108074659304</v>
      </c>
      <c r="E41" s="170">
        <v>0.01895673219051801</v>
      </c>
      <c r="F41" s="170">
        <v>0.8731881927786401</v>
      </c>
      <c r="G41" s="170">
        <v>0.9502473229543922</v>
      </c>
      <c r="H41" s="169">
        <v>4922.970758949097</v>
      </c>
    </row>
    <row r="42" spans="1:8" ht="12" customHeight="1" thickBot="1">
      <c r="A42" s="27" t="s">
        <v>33</v>
      </c>
      <c r="B42" s="169">
        <v>4241793</v>
      </c>
      <c r="C42" s="170">
        <v>0.09368161058307183</v>
      </c>
      <c r="D42" s="170">
        <v>0.547004875017278</v>
      </c>
      <c r="E42" s="170">
        <v>0.07879306977232763</v>
      </c>
      <c r="F42" s="170">
        <v>0.49506352620224514</v>
      </c>
      <c r="G42" s="170">
        <v>0.7340789614203239</v>
      </c>
      <c r="H42" s="169">
        <v>1226.1969702657702</v>
      </c>
    </row>
    <row r="43" spans="1:8" ht="12" customHeight="1" thickBot="1">
      <c r="A43" s="27" t="s">
        <v>34</v>
      </c>
      <c r="B43" s="169">
        <v>4227278</v>
      </c>
      <c r="C43" s="170">
        <v>0.02879157699115128</v>
      </c>
      <c r="D43" s="170">
        <v>-0.03240309445844003</v>
      </c>
      <c r="E43" s="170">
        <v>0.0785234476083641</v>
      </c>
      <c r="F43" s="170">
        <v>0.7123964877635206</v>
      </c>
      <c r="G43" s="170">
        <v>0.8641061695019822</v>
      </c>
      <c r="H43" s="169">
        <v>2301.0405816629072</v>
      </c>
    </row>
    <row r="44" spans="1:8" ht="12" customHeight="1" thickBot="1">
      <c r="A44" s="27" t="s">
        <v>35</v>
      </c>
      <c r="B44" s="169">
        <v>3259330</v>
      </c>
      <c r="C44" s="170">
        <v>0.03128219603415426</v>
      </c>
      <c r="D44" s="170">
        <v>-0.03796935568182591</v>
      </c>
      <c r="E44" s="170">
        <v>0.06054341079374703</v>
      </c>
      <c r="F44" s="170">
        <v>0.7685269671987801</v>
      </c>
      <c r="G44" s="170">
        <v>0.8971337667557443</v>
      </c>
      <c r="H44" s="169">
        <v>2759.566069459579</v>
      </c>
    </row>
    <row r="45" spans="1:8" ht="12" customHeight="1" thickBot="1">
      <c r="A45" s="27" t="s">
        <v>36</v>
      </c>
      <c r="B45" s="169">
        <v>165599</v>
      </c>
      <c r="C45" s="170">
        <v>0.11927004390123129</v>
      </c>
      <c r="D45" s="170">
        <v>0.3838549283416204</v>
      </c>
      <c r="E45" s="170">
        <v>0.003076070322438573</v>
      </c>
      <c r="F45" s="170">
        <v>0.7661821629357666</v>
      </c>
      <c r="G45" s="170">
        <v>0.998671489562135</v>
      </c>
      <c r="H45" s="169">
        <v>2755.4457087265487</v>
      </c>
    </row>
    <row r="46" spans="1:8" ht="12" customHeight="1" thickBot="1">
      <c r="A46" s="27" t="s">
        <v>37</v>
      </c>
      <c r="B46" s="173">
        <v>177286</v>
      </c>
      <c r="C46" s="170">
        <v>0</v>
      </c>
      <c r="D46" s="170">
        <v>-0.25467807369726525</v>
      </c>
      <c r="E46" s="170">
        <v>0.0032931612098131323</v>
      </c>
      <c r="F46" s="170">
        <v>0.9242072132035243</v>
      </c>
      <c r="G46" s="170">
        <v>1</v>
      </c>
      <c r="H46" s="173">
        <v>3125.579543706235</v>
      </c>
    </row>
    <row r="47" spans="1:8" ht="12" customHeight="1" thickBot="1">
      <c r="A47" s="28" t="s">
        <v>38</v>
      </c>
      <c r="B47" s="174">
        <v>625063</v>
      </c>
      <c r="C47" s="172">
        <v>0</v>
      </c>
      <c r="D47" s="172">
        <v>0.002759315497246284</v>
      </c>
      <c r="E47" s="172">
        <v>0.011610805282365364</v>
      </c>
      <c r="F47" s="172">
        <v>0.6468451980040412</v>
      </c>
      <c r="G47" s="172">
        <v>0.8711953835053426</v>
      </c>
      <c r="H47" s="174">
        <v>1861.8018830904703</v>
      </c>
    </row>
    <row r="48" spans="1:8" ht="12" customHeight="1" thickBot="1">
      <c r="A48" s="30" t="s">
        <v>164</v>
      </c>
      <c r="B48" s="175">
        <v>29029138.766375</v>
      </c>
      <c r="C48" s="176"/>
      <c r="D48" s="177">
        <v>-0.02139492781275898</v>
      </c>
      <c r="E48" s="177">
        <v>0.539228330154151</v>
      </c>
      <c r="F48" s="177">
        <v>0.5943302706584033</v>
      </c>
      <c r="G48" s="177">
        <v>0.7746024117686194</v>
      </c>
      <c r="H48" s="175">
        <v>1417.1802745861337</v>
      </c>
    </row>
    <row r="49" spans="1:8" ht="12" customHeight="1" thickBot="1">
      <c r="A49" s="27" t="s">
        <v>165</v>
      </c>
      <c r="B49" s="169">
        <v>903586.908385</v>
      </c>
      <c r="C49" s="170"/>
      <c r="D49" s="170">
        <v>-0.19371289422903448</v>
      </c>
      <c r="E49" s="170">
        <v>0.01678450276044614</v>
      </c>
      <c r="F49" s="170">
        <v>0.7118324690533747</v>
      </c>
      <c r="G49" s="170">
        <v>0.9050485265016216</v>
      </c>
      <c r="H49" s="169">
        <v>2305.2108264530775</v>
      </c>
    </row>
    <row r="50" spans="1:8" ht="12" customHeight="1" thickBot="1">
      <c r="A50" s="27" t="s">
        <v>166</v>
      </c>
      <c r="B50" s="169">
        <v>3147545</v>
      </c>
      <c r="C50" s="170"/>
      <c r="D50" s="170">
        <v>0.02254853787395783</v>
      </c>
      <c r="E50" s="170">
        <v>0.05846695791061491</v>
      </c>
      <c r="F50" s="170">
        <v>0.6016236463656596</v>
      </c>
      <c r="G50" s="170">
        <v>0.7733948204076511</v>
      </c>
      <c r="H50" s="169">
        <v>1483.6786839326305</v>
      </c>
    </row>
    <row r="51" spans="1:8" ht="11.25" customHeight="1" thickBot="1">
      <c r="A51" s="28" t="s">
        <v>39</v>
      </c>
      <c r="B51" s="171">
        <v>4355004.8</v>
      </c>
      <c r="C51" s="172"/>
      <c r="D51" s="172">
        <v>0.04384232399168986</v>
      </c>
      <c r="E51" s="172">
        <v>0.08089602605907967</v>
      </c>
      <c r="F51" s="172">
        <v>0.5467266075114314</v>
      </c>
      <c r="G51" s="172">
        <v>0.7370528271289162</v>
      </c>
      <c r="H51" s="171">
        <v>1287.728468971569</v>
      </c>
    </row>
    <row r="52" spans="1:10" ht="72" customHeight="1">
      <c r="A52" s="209" t="s">
        <v>390</v>
      </c>
      <c r="B52" s="209"/>
      <c r="C52" s="209"/>
      <c r="D52" s="209"/>
      <c r="E52" s="209"/>
      <c r="F52" s="209"/>
      <c r="G52" s="209"/>
      <c r="H52" s="209"/>
      <c r="I52" s="209"/>
      <c r="J52" s="209"/>
    </row>
    <row r="53" ht="16.5" thickBot="1">
      <c r="A53" s="23" t="s">
        <v>197</v>
      </c>
    </row>
    <row r="54" spans="1:6" ht="9.75" customHeight="1">
      <c r="A54" s="24"/>
      <c r="B54" s="178"/>
      <c r="C54" s="178"/>
      <c r="D54" s="178"/>
      <c r="E54" s="178"/>
      <c r="F54" s="178"/>
    </row>
    <row r="55" spans="1:8" ht="38.25" customHeight="1">
      <c r="A55" s="31"/>
      <c r="B55" s="8" t="s">
        <v>363</v>
      </c>
      <c r="C55" s="8" t="s">
        <v>364</v>
      </c>
      <c r="D55" s="8" t="s">
        <v>2</v>
      </c>
      <c r="E55" s="8" t="s">
        <v>3</v>
      </c>
      <c r="F55" s="5" t="s">
        <v>4</v>
      </c>
      <c r="G55" s="179"/>
      <c r="H55" s="179"/>
    </row>
    <row r="56" spans="1:8" ht="9.75" customHeight="1" thickBot="1">
      <c r="A56" s="32"/>
      <c r="B56" s="13"/>
      <c r="C56" s="13"/>
      <c r="D56" s="13"/>
      <c r="E56" s="13"/>
      <c r="F56" s="13"/>
      <c r="G56" s="179"/>
      <c r="H56" s="179"/>
    </row>
    <row r="57" spans="1:8" ht="12.75" customHeight="1" thickBot="1">
      <c r="A57" s="33" t="s">
        <v>147</v>
      </c>
      <c r="B57" s="167">
        <v>833364</v>
      </c>
      <c r="C57" s="167">
        <v>878212</v>
      </c>
      <c r="D57" s="177">
        <v>0.5622705084452893</v>
      </c>
      <c r="E57" s="177">
        <v>0.7323582492164288</v>
      </c>
      <c r="F57" s="167">
        <v>1305.0494738841714</v>
      </c>
      <c r="G57" s="179"/>
      <c r="H57" s="179"/>
    </row>
    <row r="58" spans="1:8" ht="12" customHeight="1" thickBot="1">
      <c r="A58" s="27" t="s">
        <v>41</v>
      </c>
      <c r="B58" s="169">
        <v>701832</v>
      </c>
      <c r="C58" s="169">
        <v>740985</v>
      </c>
      <c r="D58" s="170">
        <v>0.5529856147910042</v>
      </c>
      <c r="E58" s="170">
        <v>0.72213293209771</v>
      </c>
      <c r="F58" s="169">
        <v>1273.2731402855584</v>
      </c>
      <c r="G58" s="179"/>
      <c r="H58" s="179"/>
    </row>
    <row r="59" spans="1:8" ht="12" customHeight="1" thickBot="1">
      <c r="A59" s="27" t="s">
        <v>42</v>
      </c>
      <c r="B59" s="169">
        <v>342363</v>
      </c>
      <c r="C59" s="169">
        <v>374556</v>
      </c>
      <c r="D59" s="170">
        <v>0.535268121847279</v>
      </c>
      <c r="E59" s="170">
        <v>0.7069426310670254</v>
      </c>
      <c r="F59" s="169">
        <v>1259.6110934534563</v>
      </c>
      <c r="G59" s="179"/>
      <c r="H59" s="179"/>
    </row>
    <row r="60" spans="1:8" ht="12" customHeight="1" thickBot="1">
      <c r="A60" s="27" t="s">
        <v>43</v>
      </c>
      <c r="B60" s="169">
        <v>359469</v>
      </c>
      <c r="C60" s="169">
        <v>366429</v>
      </c>
      <c r="D60" s="170">
        <v>0.5698599879266363</v>
      </c>
      <c r="E60" s="170">
        <v>0.7442394198108877</v>
      </c>
      <c r="F60" s="169">
        <v>1320.577524210624</v>
      </c>
      <c r="G60" s="179"/>
      <c r="H60" s="179"/>
    </row>
    <row r="61" spans="1:8" ht="12" customHeight="1" thickBot="1">
      <c r="A61" s="27" t="s">
        <v>44</v>
      </c>
      <c r="B61" s="169">
        <v>115409</v>
      </c>
      <c r="C61" s="169">
        <v>120370</v>
      </c>
      <c r="D61" s="170">
        <v>0.6082714519664845</v>
      </c>
      <c r="E61" s="170">
        <v>0.7694027328891161</v>
      </c>
      <c r="F61" s="169">
        <v>1586.6131704212257</v>
      </c>
      <c r="G61" s="179"/>
      <c r="H61" s="179"/>
    </row>
    <row r="62" spans="1:8" ht="12" customHeight="1" thickBot="1">
      <c r="A62" s="27" t="s">
        <v>45</v>
      </c>
      <c r="B62" s="169">
        <v>16123</v>
      </c>
      <c r="C62" s="169">
        <v>16857</v>
      </c>
      <c r="D62" s="170">
        <v>0.8646033616572598</v>
      </c>
      <c r="E62" s="170">
        <v>0.9176331948148607</v>
      </c>
      <c r="F62" s="169">
        <v>4000.1582374354675</v>
      </c>
      <c r="G62" s="179"/>
      <c r="H62" s="179"/>
    </row>
    <row r="63" spans="1:8" ht="12" customHeight="1" thickBot="1">
      <c r="A63" s="27" t="s">
        <v>46</v>
      </c>
      <c r="B63" s="169">
        <v>1583301</v>
      </c>
      <c r="C63" s="169">
        <v>1507761</v>
      </c>
      <c r="D63" s="170">
        <v>0.6110706560353675</v>
      </c>
      <c r="E63" s="170">
        <v>0.7846858766874556</v>
      </c>
      <c r="F63" s="169">
        <v>1503.2777514988882</v>
      </c>
      <c r="G63" s="179"/>
      <c r="H63" s="179"/>
    </row>
    <row r="64" spans="1:8" ht="12" customHeight="1" thickBot="1">
      <c r="A64" s="27" t="s">
        <v>47</v>
      </c>
      <c r="B64" s="169">
        <v>1251286</v>
      </c>
      <c r="C64" s="169">
        <v>1179279</v>
      </c>
      <c r="D64" s="170">
        <v>0.60620702441956</v>
      </c>
      <c r="E64" s="170">
        <v>0.7785552852571582</v>
      </c>
      <c r="F64" s="169">
        <v>1480.245774547385</v>
      </c>
      <c r="G64" s="179"/>
      <c r="H64" s="179"/>
    </row>
    <row r="65" spans="1:8" ht="12" customHeight="1" thickBot="1">
      <c r="A65" s="27" t="s">
        <v>48</v>
      </c>
      <c r="B65" s="169">
        <v>424732</v>
      </c>
      <c r="C65" s="169">
        <v>632929</v>
      </c>
      <c r="D65" s="170">
        <v>0.47782130849571025</v>
      </c>
      <c r="E65" s="170">
        <v>0.6597101230893834</v>
      </c>
      <c r="F65" s="169">
        <v>1103.8680512545711</v>
      </c>
      <c r="G65" s="179"/>
      <c r="H65" s="180"/>
    </row>
    <row r="66" spans="1:8" ht="12" customHeight="1" thickBot="1">
      <c r="A66" s="27" t="s">
        <v>49</v>
      </c>
      <c r="B66" s="169">
        <v>1676018</v>
      </c>
      <c r="C66" s="169">
        <v>1812208</v>
      </c>
      <c r="D66" s="170">
        <v>0.5736740297538571</v>
      </c>
      <c r="E66" s="170">
        <v>0.7321812772893848</v>
      </c>
      <c r="F66" s="169">
        <v>1349.4390627856876</v>
      </c>
      <c r="G66" s="179"/>
      <c r="H66" s="179"/>
    </row>
    <row r="67" spans="1:8" ht="12" customHeight="1" thickBot="1">
      <c r="A67" s="27" t="s">
        <v>148</v>
      </c>
      <c r="B67" s="169">
        <v>385736</v>
      </c>
      <c r="C67" s="169">
        <v>353346</v>
      </c>
      <c r="D67" s="170">
        <v>0.5935795466329303</v>
      </c>
      <c r="E67" s="170">
        <v>0.833948607337661</v>
      </c>
      <c r="F67" s="169">
        <v>1580.7271813674092</v>
      </c>
      <c r="G67" s="179"/>
      <c r="H67" s="179"/>
    </row>
    <row r="68" spans="1:8" ht="12" customHeight="1" thickBot="1">
      <c r="A68" s="27" t="s">
        <v>50</v>
      </c>
      <c r="B68" s="169">
        <v>332015</v>
      </c>
      <c r="C68" s="169">
        <v>328482</v>
      </c>
      <c r="D68" s="170">
        <v>0.6144231221485349</v>
      </c>
      <c r="E68" s="170">
        <v>0.7944505197309628</v>
      </c>
      <c r="F68" s="169">
        <v>1670.1928726338656</v>
      </c>
      <c r="G68" s="179"/>
      <c r="H68" s="179"/>
    </row>
    <row r="69" spans="1:8" ht="12" customHeight="1" thickBot="1">
      <c r="A69" s="27" t="s">
        <v>51</v>
      </c>
      <c r="B69" s="169">
        <v>10892</v>
      </c>
      <c r="C69" s="169">
        <v>9041</v>
      </c>
      <c r="D69" s="170">
        <v>0.9117701065001836</v>
      </c>
      <c r="E69" s="170">
        <v>0.9987146529562982</v>
      </c>
      <c r="F69" s="169">
        <v>2996.7642782359276</v>
      </c>
      <c r="G69" s="179"/>
      <c r="H69" s="179"/>
    </row>
    <row r="70" spans="1:8" ht="12" customHeight="1" thickBot="1">
      <c r="A70" s="27" t="s">
        <v>52</v>
      </c>
      <c r="B70" s="169">
        <v>329134</v>
      </c>
      <c r="C70" s="169">
        <v>298555</v>
      </c>
      <c r="D70" s="170">
        <v>0.6448371805441055</v>
      </c>
      <c r="E70" s="170">
        <v>0.7763899665389651</v>
      </c>
      <c r="F70" s="169">
        <v>1621.8298649824715</v>
      </c>
      <c r="G70" s="179"/>
      <c r="H70" s="179"/>
    </row>
    <row r="71" spans="1:8" ht="12" customHeight="1" thickBot="1">
      <c r="A71" s="27" t="s">
        <v>53</v>
      </c>
      <c r="B71" s="169">
        <v>49676</v>
      </c>
      <c r="C71" s="169">
        <v>70189</v>
      </c>
      <c r="D71" s="170"/>
      <c r="E71" s="170"/>
      <c r="F71" s="169"/>
      <c r="G71" s="179"/>
      <c r="H71" s="179"/>
    </row>
    <row r="72" spans="1:8" ht="12" customHeight="1" thickBot="1">
      <c r="A72" s="27" t="s">
        <v>54</v>
      </c>
      <c r="B72" s="169">
        <v>-57687</v>
      </c>
      <c r="C72" s="169">
        <v>-49303</v>
      </c>
      <c r="D72" s="170"/>
      <c r="E72" s="170"/>
      <c r="F72" s="169"/>
      <c r="G72" s="179"/>
      <c r="H72" s="179"/>
    </row>
    <row r="73" spans="1:8" ht="12" customHeight="1" thickBot="1">
      <c r="A73" s="27" t="s">
        <v>55</v>
      </c>
      <c r="B73" s="169">
        <v>749937</v>
      </c>
      <c r="C73" s="169">
        <v>629549</v>
      </c>
      <c r="D73" s="170">
        <v>0.6628805088596093</v>
      </c>
      <c r="E73" s="170">
        <v>0.8525749858517261</v>
      </c>
      <c r="F73" s="169">
        <v>1816.9723905588341</v>
      </c>
      <c r="G73" s="179"/>
      <c r="H73" s="179"/>
    </row>
    <row r="74" spans="1:8" ht="12" customHeight="1" thickBot="1">
      <c r="A74" s="27" t="s">
        <v>149</v>
      </c>
      <c r="B74" s="169">
        <v>247764</v>
      </c>
      <c r="C74" s="169">
        <v>316058</v>
      </c>
      <c r="D74" s="170"/>
      <c r="E74" s="170"/>
      <c r="F74" s="169"/>
      <c r="G74" s="179"/>
      <c r="H74" s="179"/>
    </row>
    <row r="75" spans="1:8" ht="12" customHeight="1" thickBot="1">
      <c r="A75" s="27" t="s">
        <v>56</v>
      </c>
      <c r="B75" s="169">
        <v>13702</v>
      </c>
      <c r="C75" s="169">
        <v>-17034</v>
      </c>
      <c r="D75" s="170"/>
      <c r="E75" s="170"/>
      <c r="F75" s="169"/>
      <c r="G75" s="179"/>
      <c r="H75" s="179"/>
    </row>
    <row r="76" spans="1:8" ht="12" customHeight="1" thickBot="1">
      <c r="A76" s="34" t="s">
        <v>57</v>
      </c>
      <c r="B76" s="169">
        <v>488471</v>
      </c>
      <c r="C76" s="169">
        <v>330525</v>
      </c>
      <c r="D76" s="170">
        <v>0.6518093539117239</v>
      </c>
      <c r="E76" s="170">
        <v>0.8437066126376287</v>
      </c>
      <c r="F76" s="169">
        <v>1764.7735475600991</v>
      </c>
      <c r="G76" s="179"/>
      <c r="H76" s="179"/>
    </row>
    <row r="77" spans="1:8" ht="12" customHeight="1" thickBot="1">
      <c r="A77" s="27" t="s">
        <v>58</v>
      </c>
      <c r="B77" s="169">
        <v>0</v>
      </c>
      <c r="C77" s="169">
        <v>0</v>
      </c>
      <c r="D77" s="170"/>
      <c r="E77" s="170"/>
      <c r="F77" s="169"/>
      <c r="G77" s="179"/>
      <c r="H77" s="179"/>
    </row>
    <row r="78" spans="1:8" ht="12" customHeight="1" thickBot="1">
      <c r="A78" s="27" t="s">
        <v>59</v>
      </c>
      <c r="B78" s="169">
        <v>104679</v>
      </c>
      <c r="C78" s="169">
        <v>70965</v>
      </c>
      <c r="D78" s="170">
        <v>0.6407203849152768</v>
      </c>
      <c r="E78" s="170">
        <v>0.8136469961774718</v>
      </c>
      <c r="F78" s="169">
        <v>1611.846714807057</v>
      </c>
      <c r="G78" s="179"/>
      <c r="H78" s="179"/>
    </row>
    <row r="79" spans="1:8" ht="12" customHeight="1" thickBot="1">
      <c r="A79" s="35" t="s">
        <v>60</v>
      </c>
      <c r="B79" s="171">
        <v>383792</v>
      </c>
      <c r="C79" s="171">
        <v>259560</v>
      </c>
      <c r="D79" s="172">
        <v>0.6540360878554029</v>
      </c>
      <c r="E79" s="172">
        <v>0.8508152007041533</v>
      </c>
      <c r="F79" s="171">
        <v>1812.5663393720604</v>
      </c>
      <c r="G79" s="179"/>
      <c r="H79" s="179"/>
    </row>
    <row r="80" spans="1:9" ht="63" customHeight="1">
      <c r="A80" s="209" t="s">
        <v>391</v>
      </c>
      <c r="B80" s="209"/>
      <c r="C80" s="209"/>
      <c r="D80" s="209"/>
      <c r="E80" s="209"/>
      <c r="F80" s="209"/>
      <c r="G80" s="209"/>
      <c r="H80" s="179"/>
      <c r="I80" s="179"/>
    </row>
    <row r="81" spans="1:9" ht="9.75" customHeight="1">
      <c r="A81" s="181"/>
      <c r="B81" s="179"/>
      <c r="C81" s="179"/>
      <c r="D81" s="179"/>
      <c r="E81" s="179"/>
      <c r="F81" s="179"/>
      <c r="G81" s="179"/>
      <c r="H81" s="179"/>
      <c r="I81" s="179"/>
    </row>
    <row r="82" spans="1:9" ht="18" customHeight="1" thickBot="1">
      <c r="A82" s="36" t="s">
        <v>61</v>
      </c>
      <c r="B82" s="179"/>
      <c r="C82" s="179"/>
      <c r="D82" s="179"/>
      <c r="E82" s="179"/>
      <c r="F82" s="179"/>
      <c r="G82" s="179"/>
      <c r="H82" s="179"/>
      <c r="I82" s="179"/>
    </row>
    <row r="83" spans="1:9" ht="9" customHeight="1">
      <c r="A83" s="24"/>
      <c r="B83" s="178"/>
      <c r="C83" s="178"/>
      <c r="D83" s="178"/>
      <c r="E83" s="178"/>
      <c r="F83" s="178"/>
      <c r="G83" s="178"/>
      <c r="H83" s="178"/>
      <c r="I83" s="178"/>
    </row>
    <row r="84" spans="1:9" s="182" customFormat="1" ht="46.5" customHeight="1">
      <c r="A84" s="31"/>
      <c r="B84" s="8" t="s">
        <v>392</v>
      </c>
      <c r="C84" s="8" t="s">
        <v>393</v>
      </c>
      <c r="D84" s="8" t="s">
        <v>62</v>
      </c>
      <c r="E84" s="8" t="s">
        <v>63</v>
      </c>
      <c r="F84" s="8" t="s">
        <v>64</v>
      </c>
      <c r="G84" s="8" t="s">
        <v>65</v>
      </c>
      <c r="H84" s="8" t="s">
        <v>66</v>
      </c>
      <c r="I84" s="5" t="s">
        <v>67</v>
      </c>
    </row>
    <row r="85" spans="1:9" ht="10.5" customHeight="1" thickBot="1">
      <c r="A85" s="32"/>
      <c r="B85" s="14"/>
      <c r="C85" s="14"/>
      <c r="D85" s="14"/>
      <c r="E85" s="14"/>
      <c r="F85" s="14"/>
      <c r="G85" s="14"/>
      <c r="H85" s="14"/>
      <c r="I85" s="14"/>
    </row>
    <row r="86" spans="1:9" ht="21" customHeight="1" thickBot="1">
      <c r="A86" s="37" t="s">
        <v>68</v>
      </c>
      <c r="B86" s="67">
        <v>0.0071439661</v>
      </c>
      <c r="C86" s="67">
        <v>0.0049069668</v>
      </c>
      <c r="D86" s="67">
        <v>0.007094602334436771</v>
      </c>
      <c r="E86" s="183">
        <v>-1.4887556</v>
      </c>
      <c r="F86" s="61" t="s">
        <v>231</v>
      </c>
      <c r="G86" s="68" t="s">
        <v>232</v>
      </c>
      <c r="H86" s="61" t="s">
        <v>233</v>
      </c>
      <c r="I86" s="68" t="s">
        <v>234</v>
      </c>
    </row>
    <row r="87" spans="1:9" ht="21" customHeight="1" thickBot="1">
      <c r="A87" s="38" t="s">
        <v>69</v>
      </c>
      <c r="B87" s="60">
        <v>0.08690781684874367</v>
      </c>
      <c r="C87" s="60">
        <v>0.06015377422942883</v>
      </c>
      <c r="D87" s="60">
        <v>0.09639366831144675</v>
      </c>
      <c r="E87" s="183">
        <v>-0.17313279</v>
      </c>
      <c r="F87" s="61" t="s">
        <v>235</v>
      </c>
      <c r="G87" s="68" t="s">
        <v>236</v>
      </c>
      <c r="H87" s="61" t="s">
        <v>237</v>
      </c>
      <c r="I87" s="68" t="s">
        <v>238</v>
      </c>
    </row>
    <row r="88" spans="1:9" ht="21" customHeight="1" thickBot="1">
      <c r="A88" s="38" t="s">
        <v>190</v>
      </c>
      <c r="B88" s="60">
        <v>0.52634591</v>
      </c>
      <c r="C88" s="60">
        <v>0.58246101</v>
      </c>
      <c r="D88" s="60">
        <v>0.5833808843719603</v>
      </c>
      <c r="E88" s="183">
        <v>-25.837838</v>
      </c>
      <c r="F88" s="61" t="s">
        <v>239</v>
      </c>
      <c r="G88" s="68" t="s">
        <v>240</v>
      </c>
      <c r="H88" s="61" t="s">
        <v>241</v>
      </c>
      <c r="I88" s="68" t="s">
        <v>242</v>
      </c>
    </row>
    <row r="89" spans="1:9" ht="21" customHeight="1" thickBot="1">
      <c r="A89" s="38" t="s">
        <v>70</v>
      </c>
      <c r="B89" s="60">
        <v>0.79030203</v>
      </c>
      <c r="C89" s="60">
        <v>0.78213921</v>
      </c>
      <c r="D89" s="60">
        <v>0.8084112746278409</v>
      </c>
      <c r="E89" s="183">
        <v>0</v>
      </c>
      <c r="F89" s="61" t="s">
        <v>243</v>
      </c>
      <c r="G89" s="68" t="s">
        <v>244</v>
      </c>
      <c r="H89" s="61" t="s">
        <v>245</v>
      </c>
      <c r="I89" s="68" t="s">
        <v>246</v>
      </c>
    </row>
    <row r="90" spans="1:9" ht="21" customHeight="1" thickBot="1">
      <c r="A90" s="38" t="s">
        <v>71</v>
      </c>
      <c r="B90" s="60">
        <v>0.022676006</v>
      </c>
      <c r="C90" s="60">
        <v>0.021627028</v>
      </c>
      <c r="D90" s="60">
        <v>0.02254664499465371</v>
      </c>
      <c r="E90" s="183">
        <v>-0.022622539</v>
      </c>
      <c r="F90" s="61" t="s">
        <v>247</v>
      </c>
      <c r="G90" s="68" t="s">
        <v>248</v>
      </c>
      <c r="H90" s="61" t="s">
        <v>249</v>
      </c>
      <c r="I90" s="68" t="s">
        <v>250</v>
      </c>
    </row>
    <row r="91" spans="1:9" ht="21" customHeight="1" thickBot="1">
      <c r="A91" s="38" t="s">
        <v>72</v>
      </c>
      <c r="B91" s="60">
        <v>0.041804723</v>
      </c>
      <c r="C91" s="60">
        <v>0.039033269</v>
      </c>
      <c r="D91" s="60">
        <v>0.04109878259978511</v>
      </c>
      <c r="E91" s="183">
        <v>0.007057163</v>
      </c>
      <c r="F91" s="61" t="s">
        <v>251</v>
      </c>
      <c r="G91" s="68" t="s">
        <v>252</v>
      </c>
      <c r="H91" s="61" t="s">
        <v>253</v>
      </c>
      <c r="I91" s="68" t="s">
        <v>254</v>
      </c>
    </row>
    <row r="92" spans="1:9" ht="21" customHeight="1" thickBot="1">
      <c r="A92" s="38" t="s">
        <v>73</v>
      </c>
      <c r="B92" s="60">
        <v>0.023638144</v>
      </c>
      <c r="C92" s="60">
        <v>0.020547555</v>
      </c>
      <c r="D92" s="60">
        <v>0.022440887939588868</v>
      </c>
      <c r="E92" s="183">
        <v>0</v>
      </c>
      <c r="F92" s="61" t="s">
        <v>255</v>
      </c>
      <c r="G92" s="68" t="s">
        <v>256</v>
      </c>
      <c r="H92" s="61" t="s">
        <v>257</v>
      </c>
      <c r="I92" s="68" t="s">
        <v>258</v>
      </c>
    </row>
    <row r="93" spans="1:9" ht="21" customHeight="1" thickBot="1">
      <c r="A93" s="38" t="s">
        <v>74</v>
      </c>
      <c r="B93" s="60">
        <v>0.019538834</v>
      </c>
      <c r="C93" s="60">
        <v>0.020642598</v>
      </c>
      <c r="D93" s="60">
        <v>0.02133429252132367</v>
      </c>
      <c r="E93" s="183">
        <v>-0.0051622856</v>
      </c>
      <c r="F93" s="61" t="s">
        <v>259</v>
      </c>
      <c r="G93" s="68" t="s">
        <v>260</v>
      </c>
      <c r="H93" s="61" t="s">
        <v>261</v>
      </c>
      <c r="I93" s="68" t="s">
        <v>262</v>
      </c>
    </row>
    <row r="94" spans="1:9" ht="21" customHeight="1" thickBot="1">
      <c r="A94" s="38" t="s">
        <v>75</v>
      </c>
      <c r="B94" s="60">
        <v>-1.4331108E-05</v>
      </c>
      <c r="C94" s="60">
        <v>-0.0041034384</v>
      </c>
      <c r="D94" s="60">
        <v>-0.012122828015636947</v>
      </c>
      <c r="E94" s="183">
        <v>-0.97108923</v>
      </c>
      <c r="F94" s="61" t="s">
        <v>263</v>
      </c>
      <c r="G94" s="68" t="s">
        <v>264</v>
      </c>
      <c r="H94" s="61" t="s">
        <v>265</v>
      </c>
      <c r="I94" s="68" t="s">
        <v>266</v>
      </c>
    </row>
    <row r="95" spans="1:9" ht="23.25" customHeight="1" thickBot="1">
      <c r="A95" s="39" t="s">
        <v>76</v>
      </c>
      <c r="B95" s="59">
        <v>0.022403911</v>
      </c>
      <c r="C95" s="59">
        <v>0.021632188</v>
      </c>
      <c r="D95" s="59">
        <v>0.02230345299968794</v>
      </c>
      <c r="E95" s="183">
        <v>-0.013293944</v>
      </c>
      <c r="F95" s="61" t="s">
        <v>267</v>
      </c>
      <c r="G95" s="68" t="s">
        <v>268</v>
      </c>
      <c r="H95" s="61" t="s">
        <v>269</v>
      </c>
      <c r="I95" s="68" t="s">
        <v>270</v>
      </c>
    </row>
    <row r="96" spans="1:9" ht="24" customHeight="1">
      <c r="A96" s="210" t="s">
        <v>151</v>
      </c>
      <c r="B96" s="210"/>
      <c r="C96" s="210"/>
      <c r="D96" s="210"/>
      <c r="E96" s="210"/>
      <c r="F96" s="210"/>
      <c r="G96" s="210"/>
      <c r="H96" s="210"/>
      <c r="I96" s="210"/>
    </row>
    <row r="97" spans="1:9" ht="12" customHeight="1">
      <c r="A97" s="181"/>
      <c r="B97" s="179"/>
      <c r="C97" s="179"/>
      <c r="D97" s="179"/>
      <c r="E97" s="179"/>
      <c r="F97" s="179"/>
      <c r="G97" s="179"/>
      <c r="H97" s="179"/>
      <c r="I97" s="179"/>
    </row>
    <row r="98" spans="1:10" ht="16.5" thickBot="1">
      <c r="A98" s="40" t="s">
        <v>191</v>
      </c>
      <c r="B98" s="184"/>
      <c r="C98" s="184"/>
      <c r="D98" s="184"/>
      <c r="E98" s="184"/>
      <c r="F98" s="184"/>
      <c r="G98" s="184"/>
      <c r="H98" s="184"/>
      <c r="I98" s="184"/>
      <c r="J98" s="184"/>
    </row>
    <row r="99" ht="10.5" customHeight="1">
      <c r="A99" s="23"/>
    </row>
    <row r="100" spans="1:10" s="182" customFormat="1" ht="54" customHeight="1">
      <c r="A100" s="31"/>
      <c r="B100" s="8" t="s">
        <v>392</v>
      </c>
      <c r="C100" s="8" t="s">
        <v>393</v>
      </c>
      <c r="D100" s="8" t="s">
        <v>62</v>
      </c>
      <c r="E100" s="8" t="s">
        <v>63</v>
      </c>
      <c r="F100" s="8" t="s">
        <v>64</v>
      </c>
      <c r="G100" s="8" t="s">
        <v>65</v>
      </c>
      <c r="H100" s="8" t="s">
        <v>66</v>
      </c>
      <c r="I100" s="8" t="s">
        <v>67</v>
      </c>
      <c r="J100" s="5" t="s">
        <v>146</v>
      </c>
    </row>
    <row r="101" spans="1:10" ht="8.25" customHeight="1" thickBot="1">
      <c r="A101" s="3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0.5" customHeight="1" thickBot="1">
      <c r="A102" s="26" t="s">
        <v>77</v>
      </c>
      <c r="B102" s="185"/>
      <c r="C102" s="186"/>
      <c r="D102" s="185"/>
      <c r="E102" s="186"/>
      <c r="F102" s="185"/>
      <c r="G102" s="186"/>
      <c r="H102" s="185"/>
      <c r="I102" s="186"/>
      <c r="J102" s="187"/>
    </row>
    <row r="103" spans="1:10" ht="24.75" customHeight="1" thickBot="1">
      <c r="A103" s="27" t="s">
        <v>156</v>
      </c>
      <c r="B103" s="60">
        <v>0.063994101</v>
      </c>
      <c r="C103" s="60">
        <v>0.04947</v>
      </c>
      <c r="D103" s="60">
        <v>0.06383000624051499</v>
      </c>
      <c r="E103" s="183">
        <v>0</v>
      </c>
      <c r="F103" s="61" t="s">
        <v>271</v>
      </c>
      <c r="G103" s="68" t="s">
        <v>272</v>
      </c>
      <c r="H103" s="61" t="s">
        <v>273</v>
      </c>
      <c r="I103" s="68" t="s">
        <v>274</v>
      </c>
      <c r="J103" s="188"/>
    </row>
    <row r="104" spans="1:10" ht="24.75" customHeight="1" thickBot="1">
      <c r="A104" s="27" t="s">
        <v>78</v>
      </c>
      <c r="B104" s="60">
        <v>0.058388392</v>
      </c>
      <c r="C104" s="60">
        <v>0.052587778</v>
      </c>
      <c r="D104" s="60">
        <v>0.06028534977310763</v>
      </c>
      <c r="E104" s="183">
        <v>0</v>
      </c>
      <c r="F104" s="61" t="s">
        <v>275</v>
      </c>
      <c r="G104" s="68" t="s">
        <v>276</v>
      </c>
      <c r="H104" s="61" t="s">
        <v>277</v>
      </c>
      <c r="I104" s="68" t="s">
        <v>278</v>
      </c>
      <c r="J104" s="188"/>
    </row>
    <row r="105" spans="1:10" ht="24.75" customHeight="1" thickBot="1">
      <c r="A105" s="27" t="s">
        <v>79</v>
      </c>
      <c r="B105" s="60">
        <v>0.080353311</v>
      </c>
      <c r="C105" s="60">
        <v>0.05502072</v>
      </c>
      <c r="D105" s="60">
        <v>0.07606169308886764</v>
      </c>
      <c r="E105" s="183">
        <v>0</v>
      </c>
      <c r="F105" s="61" t="s">
        <v>205</v>
      </c>
      <c r="G105" s="68" t="s">
        <v>279</v>
      </c>
      <c r="H105" s="61" t="s">
        <v>280</v>
      </c>
      <c r="I105" s="68" t="s">
        <v>281</v>
      </c>
      <c r="J105" s="188"/>
    </row>
    <row r="106" spans="1:10" ht="24.75" customHeight="1" thickBot="1">
      <c r="A106" s="27" t="s">
        <v>152</v>
      </c>
      <c r="B106" s="60">
        <v>0.0041908998</v>
      </c>
      <c r="C106" s="60">
        <v>0.0023611741</v>
      </c>
      <c r="D106" s="60">
        <v>0.007996445158619822</v>
      </c>
      <c r="E106" s="183">
        <v>0</v>
      </c>
      <c r="F106" s="61" t="s">
        <v>282</v>
      </c>
      <c r="G106" s="68" t="s">
        <v>206</v>
      </c>
      <c r="H106" s="61" t="s">
        <v>283</v>
      </c>
      <c r="I106" s="68" t="s">
        <v>284</v>
      </c>
      <c r="J106" s="188"/>
    </row>
    <row r="107" spans="1:10" ht="24.75" customHeight="1" thickBot="1">
      <c r="A107" s="27" t="s">
        <v>157</v>
      </c>
      <c r="B107" s="60">
        <v>0.72401646</v>
      </c>
      <c r="C107" s="60">
        <v>0.77932056</v>
      </c>
      <c r="D107" s="60">
        <v>1.0943616079417793</v>
      </c>
      <c r="E107" s="202">
        <v>0.25989169</v>
      </c>
      <c r="F107" s="61" t="s">
        <v>285</v>
      </c>
      <c r="G107" s="61" t="s">
        <v>286</v>
      </c>
      <c r="H107" s="61" t="s">
        <v>287</v>
      </c>
      <c r="I107" s="61" t="s">
        <v>288</v>
      </c>
      <c r="J107" s="188"/>
    </row>
    <row r="108" spans="1:10" ht="24.75" customHeight="1" thickBot="1">
      <c r="A108" s="27" t="s">
        <v>80</v>
      </c>
      <c r="B108" s="60">
        <v>1.1418191</v>
      </c>
      <c r="C108" s="60">
        <v>1.2502671</v>
      </c>
      <c r="D108" s="60">
        <v>1.2480829559171107</v>
      </c>
      <c r="E108" s="202">
        <v>0</v>
      </c>
      <c r="F108" s="61" t="s">
        <v>289</v>
      </c>
      <c r="G108" s="61" t="s">
        <v>290</v>
      </c>
      <c r="H108" s="61" t="s">
        <v>291</v>
      </c>
      <c r="I108" s="61" t="s">
        <v>292</v>
      </c>
      <c r="J108" s="61"/>
    </row>
    <row r="109" spans="1:10" ht="24.75" customHeight="1" thickBot="1">
      <c r="A109" s="27" t="s">
        <v>185</v>
      </c>
      <c r="B109" s="60" t="s">
        <v>365</v>
      </c>
      <c r="C109" s="60" t="s">
        <v>365</v>
      </c>
      <c r="D109" s="60"/>
      <c r="E109" s="202"/>
      <c r="F109" s="61"/>
      <c r="G109" s="61"/>
      <c r="H109" s="61"/>
      <c r="I109" s="61"/>
      <c r="J109" s="62">
        <v>3</v>
      </c>
    </row>
    <row r="110" spans="1:10" ht="24.75" customHeight="1" thickBot="1">
      <c r="A110" s="28" t="s">
        <v>192</v>
      </c>
      <c r="B110" s="60">
        <v>0.44451519</v>
      </c>
      <c r="C110" s="60">
        <v>0.32202738</v>
      </c>
      <c r="D110" s="60">
        <v>0.42499720678297703</v>
      </c>
      <c r="E110" s="202">
        <v>0</v>
      </c>
      <c r="F110" s="61" t="s">
        <v>293</v>
      </c>
      <c r="G110" s="61" t="s">
        <v>294</v>
      </c>
      <c r="H110" s="61" t="s">
        <v>295</v>
      </c>
      <c r="I110" s="61" t="s">
        <v>296</v>
      </c>
      <c r="J110" s="189"/>
    </row>
    <row r="111" spans="1:10" ht="12" customHeight="1" thickBot="1">
      <c r="A111" s="29" t="s">
        <v>81</v>
      </c>
      <c r="B111" s="63"/>
      <c r="C111" s="63"/>
      <c r="D111" s="63"/>
      <c r="E111" s="206"/>
      <c r="F111" s="190"/>
      <c r="G111" s="190"/>
      <c r="H111" s="190"/>
      <c r="I111" s="190"/>
      <c r="J111" s="187"/>
    </row>
    <row r="112" spans="1:10" ht="24.75" customHeight="1" thickBot="1">
      <c r="A112" s="27" t="s">
        <v>141</v>
      </c>
      <c r="B112" s="60">
        <v>-0.05646009882985141</v>
      </c>
      <c r="C112" s="60">
        <v>0.0547706225040354</v>
      </c>
      <c r="D112" s="60">
        <v>-0.05382514684883733</v>
      </c>
      <c r="E112" s="202">
        <v>-0.40691414</v>
      </c>
      <c r="F112" s="61" t="s">
        <v>297</v>
      </c>
      <c r="G112" s="61" t="s">
        <v>298</v>
      </c>
      <c r="H112" s="61" t="s">
        <v>299</v>
      </c>
      <c r="I112" s="61" t="s">
        <v>300</v>
      </c>
      <c r="J112" s="191"/>
    </row>
    <row r="113" spans="1:10" ht="24.75" customHeight="1" thickBot="1">
      <c r="A113" s="27" t="s">
        <v>142</v>
      </c>
      <c r="B113" s="60">
        <v>0.1021599335742986</v>
      </c>
      <c r="C113" s="60">
        <v>-0.15291590347195294</v>
      </c>
      <c r="D113" s="60">
        <v>0.10824295377100752</v>
      </c>
      <c r="E113" s="202">
        <v>-1.3498642</v>
      </c>
      <c r="F113" s="61" t="s">
        <v>301</v>
      </c>
      <c r="G113" s="61" t="s">
        <v>302</v>
      </c>
      <c r="H113" s="61" t="s">
        <v>303</v>
      </c>
      <c r="I113" s="61" t="s">
        <v>304</v>
      </c>
      <c r="J113" s="191"/>
    </row>
    <row r="114" spans="1:10" ht="24.75" customHeight="1" thickBot="1">
      <c r="A114" s="27" t="s">
        <v>143</v>
      </c>
      <c r="B114" s="60">
        <v>0.0456998347444472</v>
      </c>
      <c r="C114" s="60">
        <v>-0.09814528096791754</v>
      </c>
      <c r="D114" s="60">
        <v>0.05441780692217019</v>
      </c>
      <c r="E114" s="202">
        <v>-1.294154848</v>
      </c>
      <c r="F114" s="61" t="s">
        <v>216</v>
      </c>
      <c r="G114" s="61" t="s">
        <v>305</v>
      </c>
      <c r="H114" s="61" t="s">
        <v>306</v>
      </c>
      <c r="I114" s="61" t="s">
        <v>307</v>
      </c>
      <c r="J114" s="191"/>
    </row>
    <row r="115" spans="1:10" ht="24.75" customHeight="1" thickBot="1">
      <c r="A115" s="28" t="s">
        <v>82</v>
      </c>
      <c r="B115" s="192">
        <v>0.032803868</v>
      </c>
      <c r="C115" s="192">
        <v>-0.059552397</v>
      </c>
      <c r="D115" s="192"/>
      <c r="E115" s="207"/>
      <c r="F115" s="194"/>
      <c r="G115" s="194"/>
      <c r="H115" s="194"/>
      <c r="I115" s="194"/>
      <c r="J115" s="195"/>
    </row>
    <row r="116" spans="1:10" ht="12.75" customHeight="1" thickBot="1">
      <c r="A116" s="29" t="s">
        <v>83</v>
      </c>
      <c r="B116" s="64"/>
      <c r="C116" s="64"/>
      <c r="D116" s="64"/>
      <c r="E116" s="208"/>
      <c r="F116" s="197"/>
      <c r="G116" s="197"/>
      <c r="H116" s="197"/>
      <c r="I116" s="197"/>
      <c r="J116" s="191"/>
    </row>
    <row r="117" spans="1:10" ht="24.75" customHeight="1" thickBot="1">
      <c r="A117" s="27" t="s">
        <v>208</v>
      </c>
      <c r="B117" s="199">
        <v>0.0069128660919969805</v>
      </c>
      <c r="C117" s="60">
        <v>0.008803490092688902</v>
      </c>
      <c r="D117" s="60">
        <v>0.006737570298287021</v>
      </c>
      <c r="E117" s="202">
        <v>-0.010850919</v>
      </c>
      <c r="F117" s="61" t="s">
        <v>320</v>
      </c>
      <c r="G117" s="61" t="s">
        <v>206</v>
      </c>
      <c r="H117" s="61" t="s">
        <v>321</v>
      </c>
      <c r="I117" s="61" t="s">
        <v>322</v>
      </c>
      <c r="J117" s="191"/>
    </row>
    <row r="118" spans="1:10" ht="24.75" customHeight="1" thickBot="1">
      <c r="A118" s="27" t="s">
        <v>209</v>
      </c>
      <c r="B118" s="199">
        <v>0.0022660053182318126</v>
      </c>
      <c r="C118" s="60">
        <v>0.004546139398642981</v>
      </c>
      <c r="D118" s="60">
        <v>0.002771677162596906</v>
      </c>
      <c r="E118" s="202">
        <v>-0.010850919</v>
      </c>
      <c r="F118" s="61" t="s">
        <v>217</v>
      </c>
      <c r="G118" s="61" t="s">
        <v>206</v>
      </c>
      <c r="H118" s="61" t="s">
        <v>323</v>
      </c>
      <c r="I118" s="61" t="s">
        <v>324</v>
      </c>
      <c r="J118" s="191"/>
    </row>
    <row r="119" spans="1:10" ht="24.75" customHeight="1" thickBot="1">
      <c r="A119" s="27" t="s">
        <v>210</v>
      </c>
      <c r="B119" s="199">
        <v>0.13765369676203693</v>
      </c>
      <c r="C119" s="60">
        <v>0.12022060829658149</v>
      </c>
      <c r="D119" s="60">
        <v>0.1355703914615888</v>
      </c>
      <c r="E119" s="202">
        <v>0.017573114</v>
      </c>
      <c r="F119" s="61" t="s">
        <v>325</v>
      </c>
      <c r="G119" s="61" t="s">
        <v>326</v>
      </c>
      <c r="H119" s="61" t="s">
        <v>327</v>
      </c>
      <c r="I119" s="61" t="s">
        <v>328</v>
      </c>
      <c r="J119" s="191"/>
    </row>
    <row r="120" spans="1:10" ht="24.75" customHeight="1" thickBot="1">
      <c r="A120" s="27" t="s">
        <v>211</v>
      </c>
      <c r="B120" s="199">
        <v>0.12966856093081436</v>
      </c>
      <c r="C120" s="60">
        <v>0.11089909489022727</v>
      </c>
      <c r="D120" s="60">
        <v>0.12469722394048678</v>
      </c>
      <c r="E120" s="202">
        <v>-0.0070161248</v>
      </c>
      <c r="F120" s="61" t="s">
        <v>329</v>
      </c>
      <c r="G120" s="61" t="s">
        <v>330</v>
      </c>
      <c r="H120" s="61" t="s">
        <v>331</v>
      </c>
      <c r="I120" s="61" t="s">
        <v>332</v>
      </c>
      <c r="J120" s="191"/>
    </row>
    <row r="121" spans="1:10" ht="24.75" customHeight="1" thickBot="1">
      <c r="A121" s="27" t="s">
        <v>155</v>
      </c>
      <c r="B121" s="199">
        <v>-1.204408661350104</v>
      </c>
      <c r="C121" s="60">
        <v>-1.3029206320344258</v>
      </c>
      <c r="D121" s="60">
        <v>-1.3711069844637702</v>
      </c>
      <c r="E121" s="202">
        <v>-9.3583832</v>
      </c>
      <c r="F121" s="61" t="s">
        <v>333</v>
      </c>
      <c r="G121" s="61" t="s">
        <v>334</v>
      </c>
      <c r="H121" s="61" t="s">
        <v>335</v>
      </c>
      <c r="I121" s="61" t="s">
        <v>336</v>
      </c>
      <c r="J121" s="191"/>
    </row>
    <row r="122" spans="1:10" ht="24.75" customHeight="1" thickBot="1">
      <c r="A122" s="27" t="s">
        <v>84</v>
      </c>
      <c r="B122" s="199">
        <v>-0.6076173051917747</v>
      </c>
      <c r="C122" s="60">
        <v>-1.4299926454295073</v>
      </c>
      <c r="D122" s="60">
        <v>-0.6662434981451729</v>
      </c>
      <c r="E122" s="202">
        <v>-7.5469198</v>
      </c>
      <c r="F122" s="61" t="s">
        <v>337</v>
      </c>
      <c r="G122" s="61" t="s">
        <v>338</v>
      </c>
      <c r="H122" s="61" t="s">
        <v>339</v>
      </c>
      <c r="I122" s="61" t="s">
        <v>340</v>
      </c>
      <c r="J122" s="191"/>
    </row>
    <row r="123" spans="1:10" ht="24.75" customHeight="1" thickBot="1">
      <c r="A123" s="28" t="s">
        <v>85</v>
      </c>
      <c r="B123" s="199">
        <v>-0.12474655192099122</v>
      </c>
      <c r="C123" s="60">
        <v>-0.07202329712681389</v>
      </c>
      <c r="D123" s="60">
        <v>-0.15913126633359553</v>
      </c>
      <c r="E123" s="202">
        <v>-1.966242</v>
      </c>
      <c r="F123" s="61" t="s">
        <v>341</v>
      </c>
      <c r="G123" s="61" t="s">
        <v>342</v>
      </c>
      <c r="H123" s="61" t="s">
        <v>343</v>
      </c>
      <c r="I123" s="61" t="s">
        <v>344</v>
      </c>
      <c r="J123" s="197"/>
    </row>
    <row r="124" spans="1:10" ht="10.5" customHeight="1" thickBot="1">
      <c r="A124" s="29" t="s">
        <v>86</v>
      </c>
      <c r="B124" s="63"/>
      <c r="C124" s="63"/>
      <c r="D124" s="63"/>
      <c r="E124" s="206"/>
      <c r="F124" s="185"/>
      <c r="G124" s="185"/>
      <c r="H124" s="185"/>
      <c r="I124" s="185"/>
      <c r="J124" s="187"/>
    </row>
    <row r="125" spans="1:10" ht="23.25" thickBot="1">
      <c r="A125" s="27" t="s">
        <v>207</v>
      </c>
      <c r="B125" s="60">
        <v>1.3886299</v>
      </c>
      <c r="C125" s="60">
        <v>1.2974448916151955</v>
      </c>
      <c r="D125" s="60">
        <v>1.4485840782936623</v>
      </c>
      <c r="E125" s="202">
        <v>0.94982509</v>
      </c>
      <c r="F125" s="61" t="s">
        <v>308</v>
      </c>
      <c r="G125" s="61" t="s">
        <v>309</v>
      </c>
      <c r="H125" s="61" t="s">
        <v>310</v>
      </c>
      <c r="I125" s="61" t="s">
        <v>311</v>
      </c>
      <c r="J125" s="73">
        <v>1</v>
      </c>
    </row>
    <row r="126" spans="1:10" ht="23.25" customHeight="1" thickBot="1">
      <c r="A126" s="27" t="s">
        <v>87</v>
      </c>
      <c r="B126" s="60">
        <v>0.097055712</v>
      </c>
      <c r="C126" s="60">
        <v>0.14887885</v>
      </c>
      <c r="D126" s="60">
        <v>3.725127953891535</v>
      </c>
      <c r="E126" s="202">
        <v>0.0001175216</v>
      </c>
      <c r="F126" s="61" t="s">
        <v>366</v>
      </c>
      <c r="G126" s="61" t="s">
        <v>367</v>
      </c>
      <c r="H126" s="61" t="s">
        <v>368</v>
      </c>
      <c r="I126" s="61" t="s">
        <v>369</v>
      </c>
      <c r="J126" s="191"/>
    </row>
    <row r="127" spans="1:10" ht="23.25" customHeight="1" thickBot="1">
      <c r="A127" s="27" t="s">
        <v>88</v>
      </c>
      <c r="B127" s="60">
        <v>0.29718907</v>
      </c>
      <c r="C127" s="60">
        <v>0.26083248</v>
      </c>
      <c r="D127" s="60">
        <v>0.3124856840352588</v>
      </c>
      <c r="E127" s="202">
        <v>-0.10230514</v>
      </c>
      <c r="F127" s="61" t="s">
        <v>312</v>
      </c>
      <c r="G127" s="61" t="s">
        <v>313</v>
      </c>
      <c r="H127" s="61" t="s">
        <v>314</v>
      </c>
      <c r="I127" s="61" t="s">
        <v>315</v>
      </c>
      <c r="J127" s="191"/>
    </row>
    <row r="128" spans="1:10" ht="23.25" customHeight="1" thickBot="1">
      <c r="A128" s="27" t="s">
        <v>144</v>
      </c>
      <c r="B128" s="60">
        <v>0.3872827</v>
      </c>
      <c r="C128" s="60">
        <v>0.44675905</v>
      </c>
      <c r="D128" s="60">
        <v>0.4152924755707833</v>
      </c>
      <c r="E128" s="183">
        <v>0.04739537</v>
      </c>
      <c r="F128" s="61" t="s">
        <v>316</v>
      </c>
      <c r="G128" s="68" t="s">
        <v>317</v>
      </c>
      <c r="H128" s="61" t="s">
        <v>318</v>
      </c>
      <c r="I128" s="68" t="s">
        <v>319</v>
      </c>
      <c r="J128" s="188">
        <v>2</v>
      </c>
    </row>
    <row r="129" spans="1:10" ht="23.25" customHeight="1" thickBot="1">
      <c r="A129" s="27" t="s">
        <v>89</v>
      </c>
      <c r="B129" s="60">
        <v>0.80319842</v>
      </c>
      <c r="C129" s="60">
        <v>0.73217551</v>
      </c>
      <c r="D129" s="60">
        <v>0.8555417426961681</v>
      </c>
      <c r="E129" s="183">
        <v>0</v>
      </c>
      <c r="F129" s="61" t="s">
        <v>370</v>
      </c>
      <c r="G129" s="68" t="s">
        <v>371</v>
      </c>
      <c r="H129" s="61" t="s">
        <v>372</v>
      </c>
      <c r="I129" s="68" t="s">
        <v>373</v>
      </c>
      <c r="J129" s="188"/>
    </row>
    <row r="130" spans="1:10" ht="23.25" customHeight="1" thickBot="1">
      <c r="A130" s="27" t="s">
        <v>90</v>
      </c>
      <c r="B130" s="60">
        <v>-0.49372666</v>
      </c>
      <c r="C130" s="60">
        <v>-0.4431849</v>
      </c>
      <c r="D130" s="60">
        <v>-0.4937266623933759</v>
      </c>
      <c r="E130" s="183">
        <v>-1.780141</v>
      </c>
      <c r="F130" s="61" t="s">
        <v>374</v>
      </c>
      <c r="G130" s="68" t="s">
        <v>375</v>
      </c>
      <c r="H130" s="61" t="s">
        <v>376</v>
      </c>
      <c r="I130" s="68" t="s">
        <v>377</v>
      </c>
      <c r="J130" s="197"/>
    </row>
    <row r="131" spans="1:10" ht="23.25" customHeight="1" thickBot="1">
      <c r="A131" s="27" t="s">
        <v>91</v>
      </c>
      <c r="B131" s="60">
        <v>-0.037258922</v>
      </c>
      <c r="C131" s="60">
        <v>-0.052242732</v>
      </c>
      <c r="D131" s="60">
        <v>-0.0372589205475067</v>
      </c>
      <c r="E131" s="183">
        <v>-1.780141</v>
      </c>
      <c r="F131" s="61" t="s">
        <v>378</v>
      </c>
      <c r="G131" s="68" t="s">
        <v>379</v>
      </c>
      <c r="H131" s="61" t="s">
        <v>380</v>
      </c>
      <c r="I131" s="68" t="s">
        <v>381</v>
      </c>
      <c r="J131" s="200"/>
    </row>
    <row r="132" spans="1:10" ht="23.25" customHeight="1" thickBot="1">
      <c r="A132" s="27" t="s">
        <v>92</v>
      </c>
      <c r="B132" s="60">
        <v>-0.61399973</v>
      </c>
      <c r="C132" s="60">
        <v>-0.57384495</v>
      </c>
      <c r="D132" s="60">
        <v>-0.6139997336207983</v>
      </c>
      <c r="E132" s="183">
        <v>-1.9260097</v>
      </c>
      <c r="F132" s="61" t="s">
        <v>382</v>
      </c>
      <c r="G132" s="68" t="s">
        <v>383</v>
      </c>
      <c r="H132" s="61" t="s">
        <v>384</v>
      </c>
      <c r="I132" s="68" t="s">
        <v>385</v>
      </c>
      <c r="J132" s="200"/>
    </row>
    <row r="133" spans="1:10" ht="23.25" customHeight="1" thickBot="1">
      <c r="A133" s="28" t="s">
        <v>93</v>
      </c>
      <c r="B133" s="59">
        <v>-0.27317689</v>
      </c>
      <c r="C133" s="59">
        <v>-0.14251228</v>
      </c>
      <c r="D133" s="59">
        <v>-0.27317688595148154</v>
      </c>
      <c r="E133" s="193">
        <v>-3.5709545</v>
      </c>
      <c r="F133" s="105" t="s">
        <v>386</v>
      </c>
      <c r="G133" s="106" t="s">
        <v>387</v>
      </c>
      <c r="H133" s="105" t="s">
        <v>388</v>
      </c>
      <c r="I133" s="106" t="s">
        <v>389</v>
      </c>
      <c r="J133" s="201"/>
    </row>
    <row r="134" spans="1:10" ht="10.5" customHeight="1" thickBot="1">
      <c r="A134" s="29" t="s">
        <v>193</v>
      </c>
      <c r="B134" s="64"/>
      <c r="C134" s="65"/>
      <c r="D134" s="64"/>
      <c r="E134" s="196"/>
      <c r="F134" s="197"/>
      <c r="G134" s="198"/>
      <c r="H134" s="197"/>
      <c r="I134" s="198"/>
      <c r="J134" s="197"/>
    </row>
    <row r="135" spans="1:10" ht="24.75" customHeight="1" thickBot="1">
      <c r="A135" s="27" t="s">
        <v>194</v>
      </c>
      <c r="B135" s="199">
        <v>0.1316496120245726</v>
      </c>
      <c r="C135" s="60">
        <v>0.12320642075267088</v>
      </c>
      <c r="D135" s="60">
        <v>0.1287405311050842</v>
      </c>
      <c r="E135" s="183">
        <v>0.099866568</v>
      </c>
      <c r="F135" s="61" t="s">
        <v>345</v>
      </c>
      <c r="G135" s="68" t="s">
        <v>346</v>
      </c>
      <c r="H135" s="61" t="s">
        <v>347</v>
      </c>
      <c r="I135" s="68" t="s">
        <v>348</v>
      </c>
      <c r="J135" s="61">
        <v>0</v>
      </c>
    </row>
    <row r="136" spans="1:10" ht="24.75" customHeight="1" thickBot="1">
      <c r="A136" s="27" t="s">
        <v>145</v>
      </c>
      <c r="B136" s="199">
        <v>0.8873885766155297</v>
      </c>
      <c r="C136" s="60">
        <v>0.8877631463946279</v>
      </c>
      <c r="D136" s="60">
        <v>0.876170834254391</v>
      </c>
      <c r="E136" s="202">
        <v>0.64992486</v>
      </c>
      <c r="F136" s="61" t="s">
        <v>349</v>
      </c>
      <c r="G136" s="61" t="s">
        <v>350</v>
      </c>
      <c r="H136" s="61" t="s">
        <v>351</v>
      </c>
      <c r="I136" s="61" t="s">
        <v>218</v>
      </c>
      <c r="J136" s="203"/>
    </row>
    <row r="137" spans="1:10" ht="24.75" customHeight="1" thickBot="1">
      <c r="A137" s="27" t="s">
        <v>94</v>
      </c>
      <c r="B137" s="199">
        <v>0.08683859892705097</v>
      </c>
      <c r="C137" s="60">
        <v>0.08428124407726022</v>
      </c>
      <c r="D137" s="60">
        <v>0.08683859887821213</v>
      </c>
      <c r="E137" s="202">
        <v>0.053538374</v>
      </c>
      <c r="F137" s="61" t="s">
        <v>352</v>
      </c>
      <c r="G137" s="61" t="s">
        <v>353</v>
      </c>
      <c r="H137" s="61" t="s">
        <v>354</v>
      </c>
      <c r="I137" s="61" t="s">
        <v>355</v>
      </c>
      <c r="J137" s="203"/>
    </row>
    <row r="138" spans="1:10" ht="24.75" customHeight="1" thickBot="1">
      <c r="A138" s="28" t="s">
        <v>195</v>
      </c>
      <c r="B138" s="199">
        <v>0.39232635144163197</v>
      </c>
      <c r="C138" s="59">
        <v>0.3506831894760665</v>
      </c>
      <c r="D138" s="60">
        <v>0.35496973572319895</v>
      </c>
      <c r="E138" s="202">
        <v>0.19893112</v>
      </c>
      <c r="F138" s="61" t="s">
        <v>356</v>
      </c>
      <c r="G138" s="61" t="s">
        <v>357</v>
      </c>
      <c r="H138" s="61" t="s">
        <v>358</v>
      </c>
      <c r="I138" s="61" t="s">
        <v>359</v>
      </c>
      <c r="J138" s="204"/>
    </row>
    <row r="139" spans="1:9" ht="21" customHeight="1">
      <c r="A139" s="210" t="s">
        <v>158</v>
      </c>
      <c r="B139" s="210"/>
      <c r="C139" s="210"/>
      <c r="D139" s="210"/>
      <c r="E139" s="210"/>
      <c r="F139" s="210"/>
      <c r="G139" s="210"/>
      <c r="H139" s="210"/>
      <c r="I139" s="210"/>
    </row>
  </sheetData>
  <mergeCells count="4">
    <mergeCell ref="A52:J52"/>
    <mergeCell ref="A80:G80"/>
    <mergeCell ref="A96:I96"/>
    <mergeCell ref="A139:I139"/>
  </mergeCells>
  <printOptions/>
  <pageMargins left="0.75" right="0.75" top="1" bottom="1" header="0.5" footer="0.5"/>
  <pageSetup horizontalDpi="600" verticalDpi="600" orientation="portrait" paperSize="9" scale="76" r:id="rId1"/>
  <rowBreaks count="2" manualBreakCount="2">
    <brk id="52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view="pageBreakPreview" zoomScaleSheetLayoutView="100" workbookViewId="0" topLeftCell="A1">
      <selection activeCell="D2" sqref="D2:D10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15" t="s">
        <v>220</v>
      </c>
      <c r="B1" s="16"/>
      <c r="C1" s="16"/>
      <c r="D1" s="16"/>
      <c r="E1" s="16"/>
      <c r="F1" s="16"/>
      <c r="G1" s="9"/>
      <c r="H1" s="9"/>
    </row>
    <row r="2" spans="1:6" ht="9" customHeight="1">
      <c r="A2" s="6"/>
      <c r="B2" s="4"/>
      <c r="C2" s="4"/>
      <c r="D2" s="4"/>
      <c r="E2" s="16"/>
      <c r="F2" s="16"/>
    </row>
    <row r="3" spans="1:6" ht="13.5">
      <c r="A3" s="2"/>
      <c r="B3" s="1" t="s">
        <v>96</v>
      </c>
      <c r="C3" s="1" t="s">
        <v>204</v>
      </c>
      <c r="D3" s="1" t="s">
        <v>97</v>
      </c>
      <c r="E3" s="16"/>
      <c r="F3" s="16"/>
    </row>
    <row r="4" spans="1:6" ht="9" customHeight="1" thickBot="1">
      <c r="A4" s="7"/>
      <c r="B4" s="2"/>
      <c r="C4" s="2"/>
      <c r="D4" s="2"/>
      <c r="E4" s="16"/>
      <c r="F4" s="16"/>
    </row>
    <row r="5" spans="1:6" ht="12" customHeight="1" thickBot="1">
      <c r="A5" s="45" t="s">
        <v>98</v>
      </c>
      <c r="B5" s="107">
        <v>0.375118789852296</v>
      </c>
      <c r="C5" s="102">
        <v>1110802.57602</v>
      </c>
      <c r="D5" s="92"/>
      <c r="E5" s="16"/>
      <c r="F5" s="16"/>
    </row>
    <row r="6" spans="1:6" ht="12" customHeight="1" thickBot="1">
      <c r="A6" s="46" t="s">
        <v>167</v>
      </c>
      <c r="B6" s="108">
        <v>0.3211638543241001</v>
      </c>
      <c r="C6" s="103">
        <v>951031.1036357136</v>
      </c>
      <c r="D6" s="96"/>
      <c r="E6" s="16"/>
      <c r="F6" s="16"/>
    </row>
    <row r="7" spans="1:6" ht="12" customHeight="1" thickBot="1">
      <c r="A7" s="46" t="s">
        <v>99</v>
      </c>
      <c r="B7" s="108">
        <v>0.17216811619725106</v>
      </c>
      <c r="C7" s="103">
        <v>509824.599977304</v>
      </c>
      <c r="D7" s="96"/>
      <c r="E7" s="16"/>
      <c r="F7" s="16"/>
    </row>
    <row r="8" spans="1:6" ht="12" customHeight="1" thickBot="1">
      <c r="A8" s="46" t="s">
        <v>100</v>
      </c>
      <c r="B8" s="108">
        <v>0.13154923962635284</v>
      </c>
      <c r="C8" s="103">
        <v>389543.89436999994</v>
      </c>
      <c r="D8" s="96"/>
      <c r="E8" s="16"/>
      <c r="F8" s="16"/>
    </row>
    <row r="9" spans="1:6" ht="12" customHeight="1" thickBot="1">
      <c r="A9" s="46" t="s">
        <v>101</v>
      </c>
      <c r="B9" s="108">
        <v>0.1217280598719411</v>
      </c>
      <c r="C9" s="103">
        <v>360461.39552996145</v>
      </c>
      <c r="D9" s="96"/>
      <c r="E9" s="16"/>
      <c r="F9" s="16"/>
    </row>
    <row r="10" spans="1:6" ht="12" customHeight="1" thickBot="1">
      <c r="A10" s="47" t="s">
        <v>168</v>
      </c>
      <c r="B10" s="109">
        <v>0.06642457568090512</v>
      </c>
      <c r="C10" s="104">
        <v>196696.59791352422</v>
      </c>
      <c r="D10" s="101"/>
      <c r="E10" s="16"/>
      <c r="F10" s="16"/>
    </row>
    <row r="11" spans="1:6" ht="12.75">
      <c r="A11" s="19" t="s">
        <v>102</v>
      </c>
      <c r="B11" s="16"/>
      <c r="C11" s="16"/>
      <c r="D11" s="16"/>
      <c r="E11" s="16"/>
      <c r="F11" s="16"/>
    </row>
    <row r="12" spans="1:6" ht="15.75">
      <c r="A12" s="20"/>
      <c r="B12" s="16"/>
      <c r="C12" s="16"/>
      <c r="D12" s="16"/>
      <c r="E12" s="16"/>
      <c r="F12" s="16"/>
    </row>
    <row r="13" spans="1:8" ht="16.5" thickBot="1">
      <c r="A13" s="15" t="s">
        <v>200</v>
      </c>
      <c r="B13" s="16"/>
      <c r="C13" s="16"/>
      <c r="D13" s="16"/>
      <c r="E13" s="16"/>
      <c r="F13" s="16"/>
      <c r="G13" s="9"/>
      <c r="H13" s="9"/>
    </row>
    <row r="14" spans="1:6" ht="9" customHeight="1">
      <c r="A14" s="6"/>
      <c r="B14" s="6"/>
      <c r="C14" s="54"/>
      <c r="D14" s="16"/>
      <c r="E14" s="16"/>
      <c r="F14" s="16"/>
    </row>
    <row r="15" spans="1:6" ht="13.5">
      <c r="A15" s="2"/>
      <c r="B15" s="1" t="s">
        <v>221</v>
      </c>
      <c r="C15" s="55"/>
      <c r="D15" s="16"/>
      <c r="E15" s="16"/>
      <c r="F15" s="16"/>
    </row>
    <row r="16" spans="1:6" ht="9" customHeight="1" thickBot="1">
      <c r="A16" s="7"/>
      <c r="B16" s="7"/>
      <c r="C16" s="56"/>
      <c r="D16" s="16"/>
      <c r="E16" s="16"/>
      <c r="F16" s="16"/>
    </row>
    <row r="17" spans="1:6" ht="12" customHeight="1" thickBot="1">
      <c r="A17" s="21" t="s">
        <v>106</v>
      </c>
      <c r="B17" s="92">
        <v>3518360.1674465034</v>
      </c>
      <c r="C17" s="53"/>
      <c r="D17" s="16"/>
      <c r="E17" s="16"/>
      <c r="F17" s="16"/>
    </row>
    <row r="18" spans="1:6" ht="12" customHeight="1" thickBot="1">
      <c r="A18" s="17" t="s">
        <v>107</v>
      </c>
      <c r="B18" s="96">
        <v>158251.93245593974</v>
      </c>
      <c r="C18" s="53"/>
      <c r="D18" s="16"/>
      <c r="E18" s="42"/>
      <c r="F18" s="16"/>
    </row>
    <row r="19" spans="1:6" ht="12" customHeight="1" thickBot="1">
      <c r="A19" s="17" t="s">
        <v>108</v>
      </c>
      <c r="B19" s="96">
        <v>1035791.8636767562</v>
      </c>
      <c r="C19" s="53"/>
      <c r="D19" s="16"/>
      <c r="E19" s="16"/>
      <c r="F19" s="16"/>
    </row>
    <row r="20" spans="1:6" ht="12" customHeight="1" thickBot="1">
      <c r="A20" s="18" t="s">
        <v>109</v>
      </c>
      <c r="B20" s="101">
        <v>2324316.3713138076</v>
      </c>
      <c r="C20" s="53"/>
      <c r="D20" s="16"/>
      <c r="E20" s="16"/>
      <c r="F20" s="16"/>
    </row>
    <row r="21" spans="1:6" ht="13.5">
      <c r="A21" s="22" t="s">
        <v>102</v>
      </c>
      <c r="B21" s="16"/>
      <c r="C21" s="16"/>
      <c r="D21" s="16"/>
      <c r="E21" s="42"/>
      <c r="F21" s="16"/>
    </row>
    <row r="22" spans="1:6" ht="15.75">
      <c r="A22" s="20"/>
      <c r="B22" s="16"/>
      <c r="C22" s="16"/>
      <c r="D22" s="16"/>
      <c r="E22" s="16"/>
      <c r="F22" s="16"/>
    </row>
    <row r="23" spans="1:8" ht="16.5" thickBot="1">
      <c r="A23" s="15" t="s">
        <v>201</v>
      </c>
      <c r="B23" s="16"/>
      <c r="C23" s="16"/>
      <c r="D23" s="16"/>
      <c r="E23" s="16"/>
      <c r="F23" s="16"/>
      <c r="G23" s="9"/>
      <c r="H23" s="9"/>
    </row>
    <row r="24" spans="1:6" ht="9" customHeight="1">
      <c r="A24" s="6"/>
      <c r="B24" s="6"/>
      <c r="C24" s="54"/>
      <c r="D24" s="54"/>
      <c r="E24" s="54"/>
      <c r="F24" s="69"/>
    </row>
    <row r="25" spans="1:6" ht="13.5">
      <c r="A25" s="2"/>
      <c r="B25" s="1" t="s">
        <v>222</v>
      </c>
      <c r="C25" s="55"/>
      <c r="D25" s="55"/>
      <c r="E25" s="55"/>
      <c r="F25" s="16"/>
    </row>
    <row r="26" spans="1:6" ht="9" customHeight="1" thickBot="1">
      <c r="A26" s="7"/>
      <c r="B26" s="7"/>
      <c r="C26" s="56"/>
      <c r="D26" s="56"/>
      <c r="E26" s="56"/>
      <c r="F26" s="16"/>
    </row>
    <row r="27" spans="1:6" ht="12" customHeight="1" thickBot="1">
      <c r="A27" s="21" t="s">
        <v>106</v>
      </c>
      <c r="B27" s="92">
        <v>3518360.167446503</v>
      </c>
      <c r="C27" s="72"/>
      <c r="D27" s="53"/>
      <c r="E27" s="57"/>
      <c r="F27" s="16"/>
    </row>
    <row r="28" spans="1:6" ht="12" customHeight="1" thickBot="1">
      <c r="A28" s="17" t="s">
        <v>110</v>
      </c>
      <c r="B28" s="96">
        <v>1143588.5108135242</v>
      </c>
      <c r="C28" s="72"/>
      <c r="D28" s="53"/>
      <c r="E28" s="57"/>
      <c r="F28" s="16"/>
    </row>
    <row r="29" spans="1:6" ht="12" customHeight="1" thickBot="1">
      <c r="A29" s="17" t="s">
        <v>111</v>
      </c>
      <c r="B29" s="96">
        <v>1179896.9482929392</v>
      </c>
      <c r="C29" s="72"/>
      <c r="D29" s="53"/>
      <c r="E29" s="57"/>
      <c r="F29" s="16"/>
    </row>
    <row r="30" spans="1:6" ht="12" customHeight="1" thickBot="1">
      <c r="A30" s="17" t="s">
        <v>212</v>
      </c>
      <c r="B30" s="96">
        <v>1218597.1525500396</v>
      </c>
      <c r="C30" s="72"/>
      <c r="D30" s="53"/>
      <c r="E30" s="57"/>
      <c r="F30" s="16"/>
    </row>
    <row r="31" spans="1:6" ht="12" customHeight="1" thickBot="1">
      <c r="A31" s="17" t="s">
        <v>213</v>
      </c>
      <c r="B31" s="96">
        <v>1313.12752</v>
      </c>
      <c r="C31" s="72"/>
      <c r="D31" s="53"/>
      <c r="E31" s="57"/>
      <c r="F31" s="16"/>
    </row>
    <row r="32" spans="1:6" ht="12" customHeight="1" thickBot="1">
      <c r="A32" s="17" t="s">
        <v>214</v>
      </c>
      <c r="B32" s="96">
        <v>13284.46364</v>
      </c>
      <c r="C32" s="72"/>
      <c r="D32" s="53"/>
      <c r="E32" s="57"/>
      <c r="F32" s="16"/>
    </row>
    <row r="33" spans="1:6" ht="12" customHeight="1" thickBot="1">
      <c r="A33" s="18" t="s">
        <v>112</v>
      </c>
      <c r="B33" s="101">
        <v>-38320.035370000005</v>
      </c>
      <c r="C33" s="72"/>
      <c r="D33" s="53"/>
      <c r="E33" s="57"/>
      <c r="F33" s="16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31"/>
  <sheetViews>
    <sheetView view="pageBreakPreview" zoomScaleSheetLayoutView="100" workbookViewId="0" topLeftCell="A1">
      <selection activeCell="D26" sqref="D26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15" t="s">
        <v>223</v>
      </c>
      <c r="B1" s="16"/>
      <c r="C1" s="16"/>
      <c r="D1" s="16"/>
      <c r="E1" s="16"/>
      <c r="F1" s="16"/>
      <c r="G1" s="9"/>
      <c r="H1" s="9"/>
    </row>
    <row r="2" spans="1:6" ht="9" customHeight="1">
      <c r="A2" s="6"/>
      <c r="B2" s="4"/>
      <c r="C2" s="4"/>
      <c r="D2" s="4"/>
      <c r="E2" s="16"/>
      <c r="F2" s="16"/>
    </row>
    <row r="3" spans="1:6" ht="22.5">
      <c r="A3" s="110"/>
      <c r="B3" s="111" t="s">
        <v>96</v>
      </c>
      <c r="C3" s="111" t="s">
        <v>204</v>
      </c>
      <c r="D3" s="111" t="s">
        <v>97</v>
      </c>
      <c r="E3" s="16"/>
      <c r="F3" s="16"/>
    </row>
    <row r="4" spans="1:6" ht="9" customHeight="1" thickBot="1">
      <c r="A4" s="112"/>
      <c r="B4" s="110"/>
      <c r="C4" s="110"/>
      <c r="D4" s="110"/>
      <c r="E4" s="16"/>
      <c r="F4" s="16"/>
    </row>
    <row r="5" spans="1:6" ht="12" customHeight="1" thickBot="1">
      <c r="A5" s="113" t="s">
        <v>159</v>
      </c>
      <c r="B5" s="107">
        <v>0.3799753154850305</v>
      </c>
      <c r="C5" s="102">
        <v>426531.28048</v>
      </c>
      <c r="D5" s="92"/>
      <c r="E5" s="16"/>
      <c r="F5" s="16"/>
    </row>
    <row r="6" spans="1:6" ht="12" customHeight="1" thickBot="1">
      <c r="A6" s="114" t="s">
        <v>169</v>
      </c>
      <c r="B6" s="115">
        <v>0.295198657151436</v>
      </c>
      <c r="C6" s="116">
        <v>331367.47599</v>
      </c>
      <c r="D6" s="97"/>
      <c r="E6" s="16"/>
      <c r="F6" s="16"/>
    </row>
    <row r="7" spans="1:6" ht="12" customHeight="1" thickBot="1">
      <c r="A7" s="117" t="s">
        <v>171</v>
      </c>
      <c r="B7" s="118">
        <v>0.19247340884815228</v>
      </c>
      <c r="C7" s="119">
        <v>216055.95466000002</v>
      </c>
      <c r="D7" s="93"/>
      <c r="E7" s="16"/>
      <c r="F7" s="16"/>
    </row>
    <row r="8" spans="1:6" ht="12" customHeight="1" thickBot="1">
      <c r="A8" s="117" t="s">
        <v>170</v>
      </c>
      <c r="B8" s="118">
        <v>0.12965796930887735</v>
      </c>
      <c r="C8" s="119">
        <v>145544.13778999998</v>
      </c>
      <c r="D8" s="93"/>
      <c r="E8" s="16"/>
      <c r="F8" s="16"/>
    </row>
    <row r="9" spans="1:6" ht="12" customHeight="1" thickBot="1">
      <c r="A9" s="120" t="s">
        <v>183</v>
      </c>
      <c r="B9" s="121">
        <v>0.002694649206503796</v>
      </c>
      <c r="C9" s="122">
        <v>3024.8074800000004</v>
      </c>
      <c r="D9" s="123"/>
      <c r="E9" s="16"/>
      <c r="F9" s="16"/>
    </row>
    <row r="10" spans="1:6" ht="12.75">
      <c r="A10" s="19" t="s">
        <v>102</v>
      </c>
      <c r="B10" s="16"/>
      <c r="C10" s="16"/>
      <c r="D10" s="16"/>
      <c r="E10" s="16"/>
      <c r="F10" s="16"/>
    </row>
    <row r="11" spans="1:6" ht="15.75">
      <c r="A11" s="20"/>
      <c r="B11" s="16"/>
      <c r="C11" s="16"/>
      <c r="D11" s="16"/>
      <c r="E11" s="16"/>
      <c r="F11" s="16"/>
    </row>
    <row r="12" spans="1:6" ht="16.5" customHeight="1" thickBot="1">
      <c r="A12" s="15" t="s">
        <v>202</v>
      </c>
      <c r="B12" s="16"/>
      <c r="C12" s="16"/>
      <c r="D12" s="16"/>
      <c r="E12" s="16"/>
      <c r="F12" s="16"/>
    </row>
    <row r="13" spans="1:6" ht="9" customHeight="1">
      <c r="A13" s="6"/>
      <c r="B13" s="6"/>
      <c r="C13" s="16"/>
      <c r="D13" s="16"/>
      <c r="E13" s="16"/>
      <c r="F13" s="16"/>
    </row>
    <row r="14" spans="1:6" ht="13.5">
      <c r="A14" s="110"/>
      <c r="B14" s="111" t="s">
        <v>224</v>
      </c>
      <c r="C14" s="16"/>
      <c r="D14" s="16"/>
      <c r="E14" s="16"/>
      <c r="F14" s="16"/>
    </row>
    <row r="15" spans="1:7" ht="9" customHeight="1" thickBot="1">
      <c r="A15" s="112"/>
      <c r="B15" s="112"/>
      <c r="C15" s="16"/>
      <c r="D15" s="16"/>
      <c r="E15" s="16"/>
      <c r="F15" s="16"/>
      <c r="G15" s="9"/>
    </row>
    <row r="16" spans="1:6" ht="12" customHeight="1" thickBot="1">
      <c r="A16" s="124" t="s">
        <v>106</v>
      </c>
      <c r="B16" s="92">
        <v>1122523.6563999997</v>
      </c>
      <c r="C16" s="16"/>
      <c r="D16" s="16"/>
      <c r="E16" s="16"/>
      <c r="F16" s="16"/>
    </row>
    <row r="17" spans="1:6" ht="12" customHeight="1" thickBot="1">
      <c r="A17" s="125" t="s">
        <v>160</v>
      </c>
      <c r="B17" s="96">
        <v>1076379.00601</v>
      </c>
      <c r="C17" s="16"/>
      <c r="D17" s="16"/>
      <c r="E17" s="16"/>
      <c r="F17" s="16"/>
    </row>
    <row r="18" spans="1:6" ht="12" customHeight="1" thickBot="1">
      <c r="A18" s="126" t="s">
        <v>161</v>
      </c>
      <c r="B18" s="101">
        <v>46144.65039</v>
      </c>
      <c r="C18" s="16"/>
      <c r="D18" s="16"/>
      <c r="E18" s="16"/>
      <c r="F18" s="16"/>
    </row>
    <row r="19" spans="1:6" ht="12" customHeight="1">
      <c r="A19" s="22" t="s">
        <v>102</v>
      </c>
      <c r="B19" s="16"/>
      <c r="C19" s="16"/>
      <c r="D19" s="16"/>
      <c r="E19" s="16"/>
      <c r="F19" s="16"/>
    </row>
    <row r="20" spans="1:6" ht="12" customHeight="1">
      <c r="A20" s="20"/>
      <c r="B20" s="16"/>
      <c r="C20" s="16"/>
      <c r="D20" s="16"/>
      <c r="E20" s="16"/>
      <c r="F20" s="16"/>
    </row>
    <row r="21" spans="1:6" ht="16.5" customHeight="1" thickBot="1">
      <c r="A21" s="15" t="s">
        <v>203</v>
      </c>
      <c r="B21" s="16"/>
      <c r="C21" s="16"/>
      <c r="D21" s="16"/>
      <c r="E21" s="16"/>
      <c r="F21" s="16"/>
    </row>
    <row r="22" spans="1:6" ht="9" customHeight="1">
      <c r="A22" s="6"/>
      <c r="B22" s="6"/>
      <c r="C22" s="54"/>
      <c r="D22" s="16"/>
      <c r="E22" s="16"/>
      <c r="F22" s="16"/>
    </row>
    <row r="23" spans="1:6" ht="22.5">
      <c r="A23" s="110"/>
      <c r="B23" s="111" t="s">
        <v>222</v>
      </c>
      <c r="C23" s="55"/>
      <c r="D23" s="16"/>
      <c r="E23" s="16"/>
      <c r="F23" s="16"/>
    </row>
    <row r="24" spans="1:6" ht="9" customHeight="1" thickBot="1">
      <c r="A24" s="112"/>
      <c r="B24" s="112"/>
      <c r="C24" s="56"/>
      <c r="D24" s="16"/>
      <c r="E24" s="16"/>
      <c r="F24" s="16"/>
    </row>
    <row r="25" spans="1:6" ht="12" customHeight="1" thickBot="1">
      <c r="A25" s="124" t="s">
        <v>106</v>
      </c>
      <c r="B25" s="92">
        <v>1122523.6563999997</v>
      </c>
      <c r="C25" s="72"/>
      <c r="D25" s="16"/>
      <c r="E25" s="16"/>
      <c r="F25" s="16"/>
    </row>
    <row r="26" spans="1:6" ht="12" customHeight="1" thickBot="1">
      <c r="A26" s="125" t="s">
        <v>110</v>
      </c>
      <c r="B26" s="96">
        <v>205523.3098510551</v>
      </c>
      <c r="C26" s="72"/>
      <c r="D26" s="16"/>
      <c r="E26" s="16"/>
      <c r="F26" s="16"/>
    </row>
    <row r="27" spans="1:6" ht="12" customHeight="1" thickBot="1">
      <c r="A27" s="125" t="s">
        <v>111</v>
      </c>
      <c r="B27" s="96">
        <v>731518.9952001408</v>
      </c>
      <c r="C27" s="72"/>
      <c r="D27" s="16"/>
      <c r="E27" s="16"/>
      <c r="F27" s="16"/>
    </row>
    <row r="28" spans="1:6" ht="12" customHeight="1" thickBot="1">
      <c r="A28" s="125" t="s">
        <v>212</v>
      </c>
      <c r="B28" s="96">
        <v>7450.854029999992</v>
      </c>
      <c r="C28" s="72"/>
      <c r="D28" s="16"/>
      <c r="E28" s="16"/>
      <c r="F28" s="16"/>
    </row>
    <row r="29" spans="1:6" ht="12" customHeight="1" thickBot="1">
      <c r="A29" s="125" t="s">
        <v>213</v>
      </c>
      <c r="B29" s="96">
        <v>182034.9413296467</v>
      </c>
      <c r="C29" s="72"/>
      <c r="D29" s="16"/>
      <c r="E29" s="16"/>
      <c r="F29" s="16"/>
    </row>
    <row r="30" spans="1:6" ht="12" customHeight="1" thickBot="1">
      <c r="A30" s="125" t="s">
        <v>214</v>
      </c>
      <c r="B30" s="96">
        <v>65716.68220679741</v>
      </c>
      <c r="C30" s="72"/>
      <c r="D30" s="16"/>
      <c r="E30" s="16"/>
      <c r="F30" s="16"/>
    </row>
    <row r="31" spans="1:6" ht="12" customHeight="1" thickBot="1">
      <c r="A31" s="126" t="s">
        <v>112</v>
      </c>
      <c r="B31" s="101">
        <v>-69721.12622106074</v>
      </c>
      <c r="C31" s="72"/>
      <c r="D31" s="16"/>
      <c r="E31" s="16"/>
      <c r="F31" s="16"/>
    </row>
    <row r="32" ht="12" customHeight="1"/>
    <row r="33" ht="12" customHeight="1"/>
    <row r="3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15"/>
  <sheetViews>
    <sheetView view="pageBreakPreview" zoomScaleSheetLayoutView="100" workbookViewId="0" topLeftCell="A1">
      <selection activeCell="D109" sqref="D109"/>
    </sheetView>
  </sheetViews>
  <sheetFormatPr defaultColWidth="9.00390625" defaultRowHeight="14.25"/>
  <cols>
    <col min="1" max="1" width="23.75390625" style="42" customWidth="1"/>
    <col min="2" max="10" width="8.125" style="42" customWidth="1"/>
    <col min="11" max="12" width="11.00390625" style="42" customWidth="1"/>
    <col min="13" max="16384" width="8.00390625" style="42" customWidth="1"/>
  </cols>
  <sheetData>
    <row r="1" spans="1:10" ht="16.5" thickBot="1">
      <c r="A1" s="76" t="s">
        <v>225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" customHeight="1">
      <c r="A2" s="77"/>
      <c r="B2" s="77"/>
      <c r="C2" s="77"/>
      <c r="D2" s="44"/>
      <c r="E2" s="44"/>
      <c r="F2" s="44"/>
      <c r="G2" s="44"/>
      <c r="H2" s="44"/>
      <c r="I2" s="44"/>
      <c r="J2" s="44"/>
    </row>
    <row r="3" spans="1:10" ht="33.75">
      <c r="A3" s="127" t="s">
        <v>113</v>
      </c>
      <c r="B3" s="128" t="s">
        <v>199</v>
      </c>
      <c r="C3" s="129" t="s">
        <v>96</v>
      </c>
      <c r="D3" s="44"/>
      <c r="E3" s="44"/>
      <c r="F3" s="44"/>
      <c r="G3" s="44"/>
      <c r="H3" s="44"/>
      <c r="I3" s="44"/>
      <c r="J3" s="44"/>
    </row>
    <row r="4" spans="1:10" ht="9" customHeight="1" thickBot="1">
      <c r="A4" s="130"/>
      <c r="B4" s="130"/>
      <c r="C4" s="130"/>
      <c r="D4" s="44"/>
      <c r="E4" s="44"/>
      <c r="F4" s="44"/>
      <c r="G4" s="44"/>
      <c r="H4" s="44"/>
      <c r="I4" s="44"/>
      <c r="J4" s="44"/>
    </row>
    <row r="5" spans="1:10" ht="12" customHeight="1" thickBot="1">
      <c r="A5" s="131" t="s">
        <v>114</v>
      </c>
      <c r="B5" s="92">
        <f>SUM(B6:B13)</f>
        <v>3670333.103825094</v>
      </c>
      <c r="C5" s="132">
        <f>B5/B$5</f>
        <v>1</v>
      </c>
      <c r="D5" s="44"/>
      <c r="E5" s="44"/>
      <c r="F5" s="44"/>
      <c r="G5" s="44"/>
      <c r="H5" s="44"/>
      <c r="I5" s="44"/>
      <c r="J5" s="44"/>
    </row>
    <row r="6" spans="1:10" ht="12" customHeight="1" thickBot="1">
      <c r="A6" s="133" t="s">
        <v>115</v>
      </c>
      <c r="B6" s="96">
        <v>1454558.6882748539</v>
      </c>
      <c r="C6" s="134">
        <f aca="true" t="shared" si="0" ref="C6:C13">B6/B$5</f>
        <v>0.3963015473333914</v>
      </c>
      <c r="D6" s="44"/>
      <c r="E6" s="44"/>
      <c r="F6" s="44"/>
      <c r="G6" s="44"/>
      <c r="H6" s="44"/>
      <c r="I6" s="44"/>
      <c r="J6" s="44"/>
    </row>
    <row r="7" spans="1:10" ht="12" customHeight="1" thickBot="1">
      <c r="A7" s="133" t="s">
        <v>117</v>
      </c>
      <c r="B7" s="96">
        <v>895959.7423237324</v>
      </c>
      <c r="C7" s="134">
        <f t="shared" si="0"/>
        <v>0.2441085637131938</v>
      </c>
      <c r="D7" s="44"/>
      <c r="E7" s="44"/>
      <c r="F7" s="44"/>
      <c r="G7" s="44"/>
      <c r="H7" s="44"/>
      <c r="I7" s="44"/>
      <c r="J7" s="44"/>
    </row>
    <row r="8" spans="1:10" ht="12" customHeight="1" thickBot="1">
      <c r="A8" s="133" t="s">
        <v>116</v>
      </c>
      <c r="B8" s="96">
        <v>883667.9568470913</v>
      </c>
      <c r="C8" s="134">
        <f t="shared" si="0"/>
        <v>0.24075960732996227</v>
      </c>
      <c r="D8" s="44"/>
      <c r="E8" s="44"/>
      <c r="F8" s="44"/>
      <c r="G8" s="44"/>
      <c r="H8" s="44"/>
      <c r="I8" s="44"/>
      <c r="J8" s="44"/>
    </row>
    <row r="9" spans="1:10" ht="12" customHeight="1" thickBot="1">
      <c r="A9" s="133" t="s">
        <v>184</v>
      </c>
      <c r="B9" s="96">
        <v>148529.84577488442</v>
      </c>
      <c r="C9" s="134">
        <f t="shared" si="0"/>
        <v>0.040467674615170965</v>
      </c>
      <c r="D9" s="44"/>
      <c r="E9" s="44"/>
      <c r="F9" s="44"/>
      <c r="G9" s="44"/>
      <c r="H9" s="44"/>
      <c r="I9" s="44"/>
      <c r="J9" s="44"/>
    </row>
    <row r="10" spans="1:10" ht="12" customHeight="1" thickBot="1">
      <c r="A10" s="133" t="s">
        <v>118</v>
      </c>
      <c r="B10" s="96">
        <v>126606.27673816192</v>
      </c>
      <c r="C10" s="134">
        <f t="shared" si="0"/>
        <v>0.03449449223184055</v>
      </c>
      <c r="D10" s="44"/>
      <c r="E10" s="44"/>
      <c r="F10" s="44"/>
      <c r="G10" s="44"/>
      <c r="H10" s="44"/>
      <c r="I10" s="44"/>
      <c r="J10" s="44"/>
    </row>
    <row r="11" spans="1:10" ht="12" customHeight="1" thickBot="1">
      <c r="A11" s="133" t="s">
        <v>215</v>
      </c>
      <c r="B11" s="96">
        <v>62989.154053177226</v>
      </c>
      <c r="C11" s="134">
        <f t="shared" si="0"/>
        <v>0.017161699570955046</v>
      </c>
      <c r="D11" s="44"/>
      <c r="E11" s="44"/>
      <c r="F11" s="44"/>
      <c r="G11" s="44"/>
      <c r="H11" s="44"/>
      <c r="I11" s="44"/>
      <c r="J11" s="44"/>
    </row>
    <row r="12" spans="1:10" ht="12" customHeight="1" thickBot="1">
      <c r="A12" s="133" t="s">
        <v>198</v>
      </c>
      <c r="B12" s="96">
        <v>55304.388620341735</v>
      </c>
      <c r="C12" s="134">
        <f t="shared" si="0"/>
        <v>0.015067948073352093</v>
      </c>
      <c r="D12" s="44"/>
      <c r="E12" s="44"/>
      <c r="F12" s="44"/>
      <c r="G12" s="44"/>
      <c r="H12" s="44"/>
      <c r="I12" s="44"/>
      <c r="J12" s="44"/>
    </row>
    <row r="13" spans="1:10" ht="12" customHeight="1" thickBot="1">
      <c r="A13" s="135" t="s">
        <v>172</v>
      </c>
      <c r="B13" s="101">
        <v>42717.05119285196</v>
      </c>
      <c r="C13" s="136">
        <f t="shared" si="0"/>
        <v>0.011638467132134064</v>
      </c>
      <c r="D13" s="44"/>
      <c r="E13" s="44"/>
      <c r="F13" s="44"/>
      <c r="G13" s="44"/>
      <c r="H13" s="44"/>
      <c r="I13" s="44"/>
      <c r="J13" s="44"/>
    </row>
    <row r="14" spans="1:10" ht="9.75" customHeight="1">
      <c r="A14" s="74" t="s">
        <v>102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4.25">
      <c r="A15" s="75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6.5" thickBot="1">
      <c r="A16" s="76" t="s">
        <v>226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9" customHeight="1">
      <c r="A17" s="137"/>
      <c r="B17" s="137"/>
      <c r="C17" s="137"/>
      <c r="D17" s="137"/>
      <c r="E17" s="137"/>
      <c r="F17" s="137"/>
      <c r="G17" s="44"/>
      <c r="H17" s="44"/>
      <c r="I17" s="44"/>
      <c r="J17" s="44"/>
    </row>
    <row r="18" spans="1:10" ht="22.5">
      <c r="A18" s="127" t="s">
        <v>113</v>
      </c>
      <c r="B18" s="129" t="s">
        <v>103</v>
      </c>
      <c r="C18" s="129" t="s">
        <v>104</v>
      </c>
      <c r="D18" s="129" t="s">
        <v>105</v>
      </c>
      <c r="E18" s="129" t="s">
        <v>68</v>
      </c>
      <c r="F18" s="129" t="s">
        <v>95</v>
      </c>
      <c r="G18" s="44"/>
      <c r="H18" s="44"/>
      <c r="I18" s="44"/>
      <c r="J18" s="44"/>
    </row>
    <row r="19" spans="1:10" ht="9" customHeight="1" thickBot="1">
      <c r="A19" s="138"/>
      <c r="B19" s="139"/>
      <c r="C19" s="139"/>
      <c r="D19" s="139"/>
      <c r="E19" s="139"/>
      <c r="F19" s="139"/>
      <c r="G19" s="44"/>
      <c r="H19" s="44"/>
      <c r="I19" s="44"/>
      <c r="J19" s="44"/>
    </row>
    <row r="20" spans="1:10" ht="12" customHeight="1" thickBot="1">
      <c r="A20" s="140" t="s">
        <v>114</v>
      </c>
      <c r="B20" s="91">
        <f>SUM(B21:B28)</f>
        <v>34071</v>
      </c>
      <c r="C20" s="141">
        <f>SUM(C21:C28)</f>
        <v>29138</v>
      </c>
      <c r="D20" s="91">
        <f>SUM(D21:D28)</f>
        <v>4933</v>
      </c>
      <c r="E20" s="142">
        <v>0.07783826429980276</v>
      </c>
      <c r="F20" s="143">
        <v>0.08664875024152044</v>
      </c>
      <c r="G20" s="44"/>
      <c r="H20" s="44"/>
      <c r="I20" s="44"/>
      <c r="J20" s="44"/>
    </row>
    <row r="21" spans="1:10" ht="12" customHeight="1" thickBot="1">
      <c r="A21" s="144" t="s">
        <v>215</v>
      </c>
      <c r="B21" s="93">
        <v>2151</v>
      </c>
      <c r="C21" s="119">
        <v>1616</v>
      </c>
      <c r="D21" s="93">
        <v>535</v>
      </c>
      <c r="E21" s="145">
        <v>0.12686744130898744</v>
      </c>
      <c r="F21" s="146">
        <v>0.16666666666666666</v>
      </c>
      <c r="G21" s="44"/>
      <c r="H21" s="44"/>
      <c r="I21" s="44"/>
      <c r="J21" s="44"/>
    </row>
    <row r="22" spans="1:10" ht="12" customHeight="1" thickBot="1">
      <c r="A22" s="144" t="s">
        <v>172</v>
      </c>
      <c r="B22" s="93">
        <v>405</v>
      </c>
      <c r="C22" s="119">
        <v>949</v>
      </c>
      <c r="D22" s="93">
        <v>-544</v>
      </c>
      <c r="E22" s="145">
        <v>-0.17469492614001284</v>
      </c>
      <c r="F22" s="146">
        <v>-0.17806873977086743</v>
      </c>
      <c r="G22" s="44"/>
      <c r="H22" s="44"/>
      <c r="I22" s="44"/>
      <c r="J22" s="44"/>
    </row>
    <row r="23" spans="1:10" ht="12" customHeight="1" thickBot="1">
      <c r="A23" s="144" t="s">
        <v>116</v>
      </c>
      <c r="B23" s="93">
        <v>5694</v>
      </c>
      <c r="C23" s="119">
        <v>5084</v>
      </c>
      <c r="D23" s="93">
        <v>610</v>
      </c>
      <c r="E23" s="145">
        <v>0.10696124846571979</v>
      </c>
      <c r="F23" s="146">
        <v>0.14289060669946124</v>
      </c>
      <c r="G23" s="44"/>
      <c r="H23" s="44"/>
      <c r="I23" s="44"/>
      <c r="J23" s="44"/>
    </row>
    <row r="24" spans="1:10" ht="12" customHeight="1" thickBot="1">
      <c r="A24" s="144" t="s">
        <v>118</v>
      </c>
      <c r="B24" s="93">
        <v>5205</v>
      </c>
      <c r="C24" s="119">
        <v>4730</v>
      </c>
      <c r="D24" s="93">
        <v>475</v>
      </c>
      <c r="E24" s="145">
        <v>0.05062886378170966</v>
      </c>
      <c r="F24" s="146">
        <v>0.06139330489853949</v>
      </c>
      <c r="G24" s="44"/>
      <c r="H24" s="44"/>
      <c r="I24" s="44"/>
      <c r="J24" s="44"/>
    </row>
    <row r="25" spans="1:10" ht="12" customHeight="1" thickBot="1">
      <c r="A25" s="144" t="s">
        <v>198</v>
      </c>
      <c r="B25" s="93">
        <v>928</v>
      </c>
      <c r="C25" s="119">
        <v>891</v>
      </c>
      <c r="D25" s="93">
        <v>37</v>
      </c>
      <c r="E25" s="145">
        <v>0.015975820379965457</v>
      </c>
      <c r="F25" s="146">
        <v>0.016988062442607896</v>
      </c>
      <c r="G25" s="44"/>
      <c r="H25" s="44"/>
      <c r="I25" s="44"/>
      <c r="J25" s="44"/>
    </row>
    <row r="26" spans="1:10" ht="12" customHeight="1" thickBot="1">
      <c r="A26" s="144" t="s">
        <v>184</v>
      </c>
      <c r="B26" s="93">
        <v>4339</v>
      </c>
      <c r="C26" s="119">
        <v>3491</v>
      </c>
      <c r="D26" s="93">
        <v>848</v>
      </c>
      <c r="E26" s="145">
        <v>0.19864136800187399</v>
      </c>
      <c r="F26" s="146">
        <v>0.21660280970625798</v>
      </c>
      <c r="G26" s="44"/>
      <c r="H26" s="44"/>
      <c r="I26" s="44"/>
      <c r="J26" s="44"/>
    </row>
    <row r="27" spans="1:10" ht="12" customHeight="1" thickBot="1">
      <c r="A27" s="144" t="s">
        <v>115</v>
      </c>
      <c r="B27" s="93">
        <v>10264</v>
      </c>
      <c r="C27" s="119">
        <v>7848</v>
      </c>
      <c r="D27" s="93">
        <v>2416</v>
      </c>
      <c r="E27" s="145">
        <v>0.08144277768413956</v>
      </c>
      <c r="F27" s="146">
        <v>0.08476895547524649</v>
      </c>
      <c r="G27" s="44"/>
      <c r="H27" s="44"/>
      <c r="I27" s="44"/>
      <c r="J27" s="44"/>
    </row>
    <row r="28" spans="1:10" ht="12" customHeight="1" thickBot="1">
      <c r="A28" s="147" t="s">
        <v>117</v>
      </c>
      <c r="B28" s="98">
        <v>5085</v>
      </c>
      <c r="C28" s="148">
        <v>4529</v>
      </c>
      <c r="D28" s="98">
        <v>556</v>
      </c>
      <c r="E28" s="149">
        <v>0.11807177744744107</v>
      </c>
      <c r="F28" s="150">
        <v>0.1367437284800787</v>
      </c>
      <c r="G28" s="44"/>
      <c r="H28" s="44"/>
      <c r="I28" s="44"/>
      <c r="J28" s="44"/>
    </row>
    <row r="29" spans="1:10" ht="14.25">
      <c r="A29" s="75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4.25">
      <c r="A30" s="75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6.5" thickBot="1">
      <c r="A31" s="76" t="s">
        <v>227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9" customHeight="1">
      <c r="A32" s="78"/>
      <c r="B32" s="79"/>
      <c r="C32" s="79"/>
      <c r="D32" s="79"/>
      <c r="E32" s="79"/>
      <c r="F32" s="79"/>
      <c r="G32" s="80"/>
      <c r="H32" s="79"/>
      <c r="I32" s="44"/>
      <c r="J32" s="44"/>
    </row>
    <row r="33" spans="1:10" ht="12.75" customHeight="1">
      <c r="A33" s="219" t="s">
        <v>119</v>
      </c>
      <c r="B33" s="213" t="s">
        <v>96</v>
      </c>
      <c r="C33" s="213" t="s">
        <v>162</v>
      </c>
      <c r="D33" s="213" t="s">
        <v>120</v>
      </c>
      <c r="E33" s="213" t="s">
        <v>2</v>
      </c>
      <c r="F33" s="213" t="s">
        <v>3</v>
      </c>
      <c r="G33" s="213" t="s">
        <v>4</v>
      </c>
      <c r="H33" s="128" t="s">
        <v>121</v>
      </c>
      <c r="I33" s="44"/>
      <c r="J33" s="44"/>
    </row>
    <row r="34" spans="1:10" ht="22.5">
      <c r="A34" s="219"/>
      <c r="B34" s="213"/>
      <c r="C34" s="213"/>
      <c r="D34" s="213"/>
      <c r="E34" s="213"/>
      <c r="F34" s="213"/>
      <c r="G34" s="213"/>
      <c r="H34" s="128" t="s">
        <v>154</v>
      </c>
      <c r="I34" s="44"/>
      <c r="J34" s="44"/>
    </row>
    <row r="35" spans="1:10" ht="9" customHeight="1" thickBot="1">
      <c r="A35" s="151"/>
      <c r="B35" s="130"/>
      <c r="C35" s="130"/>
      <c r="D35" s="130"/>
      <c r="E35" s="130"/>
      <c r="F35" s="130"/>
      <c r="G35" s="130"/>
      <c r="H35" s="130"/>
      <c r="I35" s="44"/>
      <c r="J35" s="44"/>
    </row>
    <row r="36" spans="1:10" ht="12" customHeight="1" thickBot="1">
      <c r="A36" s="152" t="s">
        <v>122</v>
      </c>
      <c r="B36" s="153">
        <f>C36/C$36</f>
        <v>1</v>
      </c>
      <c r="C36" s="102">
        <f>C37+C46</f>
        <v>4459273.1809950955</v>
      </c>
      <c r="D36" s="92">
        <f>D37+D46</f>
        <v>506</v>
      </c>
      <c r="E36" s="102"/>
      <c r="F36" s="92"/>
      <c r="G36" s="102"/>
      <c r="H36" s="92">
        <f>10000/D36</f>
        <v>19.76284584980237</v>
      </c>
      <c r="I36" s="44"/>
      <c r="J36" s="44"/>
    </row>
    <row r="37" spans="1:10" ht="12" customHeight="1" thickBot="1">
      <c r="A37" s="133" t="s">
        <v>123</v>
      </c>
      <c r="B37" s="154">
        <f aca="true" t="shared" si="1" ref="B37:B52">C37/C$36</f>
        <v>0.8230787742423202</v>
      </c>
      <c r="C37" s="103">
        <v>3670333.1038250956</v>
      </c>
      <c r="D37" s="96">
        <v>80</v>
      </c>
      <c r="E37" s="94">
        <v>0.3482977547988031</v>
      </c>
      <c r="F37" s="95">
        <v>0.4681295725105745</v>
      </c>
      <c r="G37" s="103">
        <v>578.2572649407003</v>
      </c>
      <c r="H37" s="96">
        <f aca="true" t="shared" si="2" ref="H37:H52">10000/D37</f>
        <v>125</v>
      </c>
      <c r="I37" s="44"/>
      <c r="J37" s="71"/>
    </row>
    <row r="38" spans="1:10" ht="12" customHeight="1" thickBot="1">
      <c r="A38" s="133" t="s">
        <v>124</v>
      </c>
      <c r="B38" s="154">
        <f t="shared" si="1"/>
        <v>0.4040942414417285</v>
      </c>
      <c r="C38" s="103">
        <v>1801966.613455657</v>
      </c>
      <c r="D38" s="96">
        <v>13</v>
      </c>
      <c r="E38" s="94">
        <v>0.7094297807074555</v>
      </c>
      <c r="F38" s="95">
        <v>0.8510335144710063</v>
      </c>
      <c r="G38" s="103">
        <v>1867.878457970141</v>
      </c>
      <c r="H38" s="96">
        <f t="shared" si="2"/>
        <v>769.2307692307693</v>
      </c>
      <c r="I38" s="44"/>
      <c r="J38" s="71"/>
    </row>
    <row r="39" spans="1:10" ht="12" customHeight="1" thickBot="1">
      <c r="A39" s="133" t="s">
        <v>125</v>
      </c>
      <c r="B39" s="154">
        <f t="shared" si="1"/>
        <v>0.11403493379923138</v>
      </c>
      <c r="C39" s="103">
        <v>508512.92198746366</v>
      </c>
      <c r="D39" s="96">
        <v>9</v>
      </c>
      <c r="E39" s="94">
        <v>0.9180879459542678</v>
      </c>
      <c r="F39" s="95">
        <v>0.9643660265013129</v>
      </c>
      <c r="G39" s="103">
        <v>3538.84674905027</v>
      </c>
      <c r="H39" s="96">
        <f t="shared" si="2"/>
        <v>1111.111111111111</v>
      </c>
      <c r="I39" s="44"/>
      <c r="J39" s="71"/>
    </row>
    <row r="40" spans="1:10" ht="12" customHeight="1" thickBot="1">
      <c r="A40" s="133" t="s">
        <v>126</v>
      </c>
      <c r="B40" s="154">
        <f t="shared" si="1"/>
        <v>0.036701555010500174</v>
      </c>
      <c r="C40" s="103">
        <v>163662.2599591396</v>
      </c>
      <c r="D40" s="96">
        <v>7</v>
      </c>
      <c r="E40" s="94">
        <v>0.8056697322345546</v>
      </c>
      <c r="F40" s="95">
        <v>0.9465978332524706</v>
      </c>
      <c r="G40" s="103">
        <v>2595.26031693841</v>
      </c>
      <c r="H40" s="96">
        <f t="shared" si="2"/>
        <v>1428.5714285714287</v>
      </c>
      <c r="I40" s="44"/>
      <c r="J40" s="71"/>
    </row>
    <row r="41" spans="1:10" ht="12" customHeight="1" thickBot="1">
      <c r="A41" s="133" t="s">
        <v>127</v>
      </c>
      <c r="B41" s="154">
        <f t="shared" si="1"/>
        <v>0.10412842025418917</v>
      </c>
      <c r="C41" s="103">
        <v>464337.07181889226</v>
      </c>
      <c r="D41" s="96">
        <v>21</v>
      </c>
      <c r="E41" s="94">
        <v>0.619309204493721</v>
      </c>
      <c r="F41" s="95">
        <v>0.7359010168851378</v>
      </c>
      <c r="G41" s="103">
        <v>1841.5471649703688</v>
      </c>
      <c r="H41" s="96">
        <f t="shared" si="2"/>
        <v>476.1904761904762</v>
      </c>
      <c r="I41" s="44"/>
      <c r="J41" s="71"/>
    </row>
    <row r="42" spans="1:10" ht="12" customHeight="1" thickBot="1">
      <c r="A42" s="133" t="s">
        <v>128</v>
      </c>
      <c r="B42" s="154">
        <f t="shared" si="1"/>
        <v>0.07061364844633972</v>
      </c>
      <c r="C42" s="103">
        <v>314885.54872897867</v>
      </c>
      <c r="D42" s="96">
        <v>16</v>
      </c>
      <c r="E42" s="94">
        <v>0.587286711108064</v>
      </c>
      <c r="F42" s="95">
        <v>0.7754343369454352</v>
      </c>
      <c r="G42" s="103">
        <v>1525.0792628879783</v>
      </c>
      <c r="H42" s="96">
        <f t="shared" si="2"/>
        <v>625</v>
      </c>
      <c r="I42" s="44"/>
      <c r="J42" s="71"/>
    </row>
    <row r="43" spans="1:10" ht="12" customHeight="1" thickBot="1">
      <c r="A43" s="133" t="s">
        <v>129</v>
      </c>
      <c r="B43" s="154">
        <f t="shared" si="1"/>
        <v>0.05202570118933322</v>
      </c>
      <c r="C43" s="103">
        <v>231996.8140360583</v>
      </c>
      <c r="D43" s="96">
        <v>9</v>
      </c>
      <c r="E43" s="94">
        <v>0.6588241203315685</v>
      </c>
      <c r="F43" s="95">
        <v>0.9162159162866617</v>
      </c>
      <c r="G43" s="103">
        <v>1901.8313803499548</v>
      </c>
      <c r="H43" s="96">
        <f t="shared" si="2"/>
        <v>1111.111111111111</v>
      </c>
      <c r="I43" s="44"/>
      <c r="J43" s="71"/>
    </row>
    <row r="44" spans="1:10" ht="12" customHeight="1" thickBot="1">
      <c r="A44" s="133" t="s">
        <v>173</v>
      </c>
      <c r="B44" s="154">
        <f t="shared" si="1"/>
        <v>0.005450797576966552</v>
      </c>
      <c r="C44" s="103">
        <v>24306.595449999997</v>
      </c>
      <c r="D44" s="96">
        <v>1</v>
      </c>
      <c r="E44" s="94">
        <v>1</v>
      </c>
      <c r="F44" s="95">
        <v>1</v>
      </c>
      <c r="G44" s="103">
        <v>10000</v>
      </c>
      <c r="H44" s="96">
        <f t="shared" si="2"/>
        <v>10000</v>
      </c>
      <c r="I44" s="44"/>
      <c r="J44" s="71"/>
    </row>
    <row r="45" spans="1:10" ht="12" customHeight="1" thickBot="1">
      <c r="A45" s="133" t="s">
        <v>174</v>
      </c>
      <c r="B45" s="154">
        <f t="shared" si="1"/>
        <v>0.036029476524031226</v>
      </c>
      <c r="C45" s="103">
        <v>160665.27838890484</v>
      </c>
      <c r="D45" s="96">
        <v>4</v>
      </c>
      <c r="E45" s="94">
        <v>0.8858539868650915</v>
      </c>
      <c r="F45" s="95">
        <v>1</v>
      </c>
      <c r="G45" s="103">
        <v>3238.5214241274994</v>
      </c>
      <c r="H45" s="96">
        <f t="shared" si="2"/>
        <v>2500</v>
      </c>
      <c r="I45" s="44"/>
      <c r="J45" s="71"/>
    </row>
    <row r="46" spans="1:10" ht="12" customHeight="1" thickBot="1">
      <c r="A46" s="133" t="s">
        <v>175</v>
      </c>
      <c r="B46" s="154">
        <f t="shared" si="1"/>
        <v>0.17692122575767974</v>
      </c>
      <c r="C46" s="103">
        <f>SUM(C47:C52)</f>
        <v>788940.07717</v>
      </c>
      <c r="D46" s="96">
        <f>SUM(D47:D52)</f>
        <v>426</v>
      </c>
      <c r="E46" s="94">
        <v>0.17042794351671295</v>
      </c>
      <c r="F46" s="95">
        <v>0.24163983099177902</v>
      </c>
      <c r="G46" s="103">
        <v>204.11730780319576</v>
      </c>
      <c r="H46" s="96">
        <f t="shared" si="2"/>
        <v>23.474178403755868</v>
      </c>
      <c r="I46" s="44"/>
      <c r="J46" s="71"/>
    </row>
    <row r="47" spans="1:10" ht="12" customHeight="1" thickBot="1">
      <c r="A47" s="133" t="s">
        <v>124</v>
      </c>
      <c r="B47" s="154">
        <f t="shared" si="1"/>
        <v>0.028099056878600738</v>
      </c>
      <c r="C47" s="103">
        <v>125301.37075000003</v>
      </c>
      <c r="D47" s="96">
        <v>26</v>
      </c>
      <c r="E47" s="94">
        <v>0.8262919661635064</v>
      </c>
      <c r="F47" s="95">
        <v>0.8879832226416403</v>
      </c>
      <c r="G47" s="103">
        <v>3478.813574909841</v>
      </c>
      <c r="H47" s="96">
        <f t="shared" si="2"/>
        <v>384.61538461538464</v>
      </c>
      <c r="I47" s="44"/>
      <c r="J47" s="71"/>
    </row>
    <row r="48" spans="1:10" ht="12" customHeight="1" thickBot="1">
      <c r="A48" s="133" t="s">
        <v>125</v>
      </c>
      <c r="B48" s="154">
        <f t="shared" si="1"/>
        <v>0.02079513635881505</v>
      </c>
      <c r="C48" s="103">
        <v>92731.19385999996</v>
      </c>
      <c r="D48" s="96">
        <v>73</v>
      </c>
      <c r="E48" s="94">
        <v>0.3584664403241192</v>
      </c>
      <c r="F48" s="95">
        <v>0.5002780438698864</v>
      </c>
      <c r="G48" s="103">
        <v>704.608023012651</v>
      </c>
      <c r="H48" s="96">
        <f t="shared" si="2"/>
        <v>136.986301369863</v>
      </c>
      <c r="I48" s="44"/>
      <c r="J48" s="71"/>
    </row>
    <row r="49" spans="1:10" ht="12" customHeight="1" thickBot="1">
      <c r="A49" s="133" t="s">
        <v>126</v>
      </c>
      <c r="B49" s="154">
        <f t="shared" si="1"/>
        <v>0.051571808078526606</v>
      </c>
      <c r="C49" s="103">
        <v>229972.7806599999</v>
      </c>
      <c r="D49" s="96">
        <v>226</v>
      </c>
      <c r="E49" s="94">
        <v>0.33792119835648393</v>
      </c>
      <c r="F49" s="95">
        <v>0.43034913943280423</v>
      </c>
      <c r="G49" s="103">
        <v>510.8986976170342</v>
      </c>
      <c r="H49" s="96">
        <f t="shared" si="2"/>
        <v>44.24778761061947</v>
      </c>
      <c r="I49" s="44"/>
      <c r="J49" s="71"/>
    </row>
    <row r="50" spans="1:10" ht="12" customHeight="1" thickBot="1">
      <c r="A50" s="133" t="s">
        <v>127</v>
      </c>
      <c r="B50" s="154">
        <f t="shared" si="1"/>
        <v>0.004816805649302429</v>
      </c>
      <c r="C50" s="103">
        <v>21479.45224999999</v>
      </c>
      <c r="D50" s="96">
        <v>28</v>
      </c>
      <c r="E50" s="94">
        <v>0.8114164708273697</v>
      </c>
      <c r="F50" s="95">
        <v>0.922027319854025</v>
      </c>
      <c r="G50" s="103">
        <v>2420.376679256533</v>
      </c>
      <c r="H50" s="96">
        <f t="shared" si="2"/>
        <v>357.14285714285717</v>
      </c>
      <c r="I50" s="44"/>
      <c r="J50" s="71"/>
    </row>
    <row r="51" spans="1:10" ht="12" customHeight="1" thickBot="1">
      <c r="A51" s="133" t="s">
        <v>128</v>
      </c>
      <c r="B51" s="154">
        <f t="shared" si="1"/>
        <v>0.01808241990278924</v>
      </c>
      <c r="C51" s="103">
        <v>80634.45012000001</v>
      </c>
      <c r="D51" s="96">
        <v>20</v>
      </c>
      <c r="E51" s="94">
        <v>0.7022468745769379</v>
      </c>
      <c r="F51" s="95">
        <v>0.8279471801524824</v>
      </c>
      <c r="G51" s="103">
        <v>2414.792305121682</v>
      </c>
      <c r="H51" s="96">
        <f t="shared" si="2"/>
        <v>500</v>
      </c>
      <c r="I51" s="44"/>
      <c r="J51" s="71"/>
    </row>
    <row r="52" spans="1:10" ht="12" customHeight="1" thickBot="1">
      <c r="A52" s="135" t="s">
        <v>129</v>
      </c>
      <c r="B52" s="155">
        <f t="shared" si="1"/>
        <v>0.05355599888964565</v>
      </c>
      <c r="C52" s="104">
        <v>238820.82952999996</v>
      </c>
      <c r="D52" s="101">
        <v>53</v>
      </c>
      <c r="E52" s="99">
        <v>0.22861495443026908</v>
      </c>
      <c r="F52" s="100">
        <v>0.33609069283430026</v>
      </c>
      <c r="G52" s="104">
        <v>395.06267067636423</v>
      </c>
      <c r="H52" s="101">
        <f t="shared" si="2"/>
        <v>188.67924528301887</v>
      </c>
      <c r="I52" s="44"/>
      <c r="J52" s="71"/>
    </row>
    <row r="53" spans="1:10" ht="12" customHeight="1">
      <c r="A53" s="81" t="s">
        <v>163</v>
      </c>
      <c r="B53" s="43"/>
      <c r="C53" s="43"/>
      <c r="D53" s="43"/>
      <c r="E53" s="82"/>
      <c r="F53" s="82"/>
      <c r="G53" s="83"/>
      <c r="H53" s="82"/>
      <c r="I53" s="44"/>
      <c r="J53" s="44"/>
    </row>
    <row r="54" spans="1:10" ht="39.75" customHeight="1">
      <c r="A54" s="214" t="s">
        <v>140</v>
      </c>
      <c r="B54" s="215"/>
      <c r="C54" s="215"/>
      <c r="D54" s="215"/>
      <c r="E54" s="215"/>
      <c r="F54" s="215"/>
      <c r="G54" s="215"/>
      <c r="H54" s="215"/>
      <c r="I54" s="44"/>
      <c r="J54" s="44"/>
    </row>
    <row r="55" spans="1:10" ht="14.25">
      <c r="A55" s="81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6.5" thickBot="1">
      <c r="A56" s="76" t="s">
        <v>228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9" customHeight="1">
      <c r="A57" s="156"/>
      <c r="B57" s="156"/>
      <c r="C57" s="156"/>
      <c r="D57" s="156"/>
      <c r="E57" s="156"/>
      <c r="F57" s="84"/>
      <c r="G57" s="84"/>
      <c r="H57" s="85"/>
      <c r="I57" s="84"/>
      <c r="J57" s="44"/>
    </row>
    <row r="58" spans="1:10" ht="33.75">
      <c r="A58" s="157"/>
      <c r="B58" s="129" t="s">
        <v>360</v>
      </c>
      <c r="C58" s="129" t="s">
        <v>120</v>
      </c>
      <c r="D58" s="129" t="s">
        <v>4</v>
      </c>
      <c r="E58" s="129" t="s">
        <v>153</v>
      </c>
      <c r="F58" s="86"/>
      <c r="G58" s="86"/>
      <c r="H58" s="86"/>
      <c r="I58" s="86"/>
      <c r="J58" s="44"/>
    </row>
    <row r="59" spans="1:10" ht="9" customHeight="1" thickBot="1">
      <c r="A59" s="130"/>
      <c r="B59" s="130"/>
      <c r="C59" s="130"/>
      <c r="D59" s="130"/>
      <c r="E59" s="130"/>
      <c r="F59" s="85"/>
      <c r="G59" s="85"/>
      <c r="H59" s="85"/>
      <c r="I59" s="85"/>
      <c r="J59" s="44"/>
    </row>
    <row r="60" spans="1:10" ht="12" customHeight="1" thickBot="1">
      <c r="A60" s="152" t="s">
        <v>132</v>
      </c>
      <c r="B60" s="92">
        <f>B61+B70</f>
        <v>323655.51017999987</v>
      </c>
      <c r="C60" s="102">
        <v>506</v>
      </c>
      <c r="D60" s="92"/>
      <c r="E60" s="102">
        <f>10000/C60</f>
        <v>19.76284584980237</v>
      </c>
      <c r="F60" s="58"/>
      <c r="G60" s="53"/>
      <c r="H60" s="70"/>
      <c r="I60" s="87"/>
      <c r="J60" s="44"/>
    </row>
    <row r="61" spans="1:10" ht="12" customHeight="1" thickBot="1">
      <c r="A61" s="133" t="s">
        <v>123</v>
      </c>
      <c r="B61" s="96">
        <v>229725.01251999993</v>
      </c>
      <c r="C61" s="103">
        <v>80</v>
      </c>
      <c r="D61" s="96">
        <v>850.7480533292643</v>
      </c>
      <c r="E61" s="103">
        <f aca="true" t="shared" si="3" ref="E61:E76">10000/C61</f>
        <v>125</v>
      </c>
      <c r="F61" s="58"/>
      <c r="G61" s="53"/>
      <c r="H61" s="48"/>
      <c r="I61" s="49"/>
      <c r="J61" s="44"/>
    </row>
    <row r="62" spans="1:10" ht="12" customHeight="1" thickBot="1">
      <c r="A62" s="133" t="s">
        <v>124</v>
      </c>
      <c r="B62" s="96">
        <v>22503.87761000002</v>
      </c>
      <c r="C62" s="103">
        <v>13</v>
      </c>
      <c r="D62" s="96">
        <v>2928.1518918631805</v>
      </c>
      <c r="E62" s="103">
        <f t="shared" si="3"/>
        <v>769.2307692307693</v>
      </c>
      <c r="F62" s="58"/>
      <c r="G62" s="53"/>
      <c r="H62" s="48"/>
      <c r="I62" s="49"/>
      <c r="J62" s="44"/>
    </row>
    <row r="63" spans="1:10" ht="12" customHeight="1" thickBot="1">
      <c r="A63" s="133" t="s">
        <v>125</v>
      </c>
      <c r="B63" s="96">
        <v>86862.05522999998</v>
      </c>
      <c r="C63" s="103">
        <v>9</v>
      </c>
      <c r="D63" s="96">
        <v>6144.948901149119</v>
      </c>
      <c r="E63" s="103">
        <f t="shared" si="3"/>
        <v>1111.111111111111</v>
      </c>
      <c r="F63" s="58"/>
      <c r="G63" s="53"/>
      <c r="H63" s="48"/>
      <c r="I63" s="49"/>
      <c r="J63" s="44"/>
    </row>
    <row r="64" spans="1:10" ht="12" customHeight="1" thickBot="1">
      <c r="A64" s="133" t="s">
        <v>126</v>
      </c>
      <c r="B64" s="96">
        <v>29269.888160000002</v>
      </c>
      <c r="C64" s="103">
        <v>7</v>
      </c>
      <c r="D64" s="96">
        <v>2627.97699265971</v>
      </c>
      <c r="E64" s="103">
        <f t="shared" si="3"/>
        <v>1428.5714285714287</v>
      </c>
      <c r="F64" s="58"/>
      <c r="G64" s="53"/>
      <c r="H64" s="48"/>
      <c r="I64" s="49"/>
      <c r="J64" s="44"/>
    </row>
    <row r="65" spans="1:10" ht="12" customHeight="1" thickBot="1">
      <c r="A65" s="133" t="s">
        <v>127</v>
      </c>
      <c r="B65" s="96">
        <v>94845.43809000001</v>
      </c>
      <c r="C65" s="103">
        <v>21</v>
      </c>
      <c r="D65" s="96">
        <v>2711.0786444407518</v>
      </c>
      <c r="E65" s="103">
        <f t="shared" si="3"/>
        <v>476.1904761904762</v>
      </c>
      <c r="F65" s="58"/>
      <c r="G65" s="53"/>
      <c r="H65" s="48"/>
      <c r="I65" s="49"/>
      <c r="J65" s="44"/>
    </row>
    <row r="66" spans="1:10" ht="12" customHeight="1" thickBot="1">
      <c r="A66" s="133" t="s">
        <v>128</v>
      </c>
      <c r="B66" s="96">
        <v>-7202.93053</v>
      </c>
      <c r="C66" s="103">
        <v>16</v>
      </c>
      <c r="D66" s="96">
        <v>2966.8075116395394</v>
      </c>
      <c r="E66" s="103">
        <f t="shared" si="3"/>
        <v>625</v>
      </c>
      <c r="F66" s="58"/>
      <c r="G66" s="53"/>
      <c r="H66" s="48"/>
      <c r="I66" s="49"/>
      <c r="J66" s="44"/>
    </row>
    <row r="67" spans="1:10" ht="12" customHeight="1" thickBot="1">
      <c r="A67" s="133" t="s">
        <v>129</v>
      </c>
      <c r="B67" s="96">
        <v>-11831.810559999998</v>
      </c>
      <c r="C67" s="103">
        <v>9</v>
      </c>
      <c r="D67" s="96">
        <v>6708.944690193805</v>
      </c>
      <c r="E67" s="103">
        <f t="shared" si="3"/>
        <v>1111.111111111111</v>
      </c>
      <c r="F67" s="58"/>
      <c r="G67" s="53"/>
      <c r="H67" s="48"/>
      <c r="I67" s="49"/>
      <c r="J67" s="44"/>
    </row>
    <row r="68" spans="1:10" ht="12" customHeight="1" thickBot="1">
      <c r="A68" s="133" t="s">
        <v>173</v>
      </c>
      <c r="B68" s="96">
        <v>0</v>
      </c>
      <c r="C68" s="103">
        <v>1</v>
      </c>
      <c r="D68" s="96"/>
      <c r="E68" s="103">
        <f t="shared" si="3"/>
        <v>10000</v>
      </c>
      <c r="F68" s="53"/>
      <c r="G68" s="53"/>
      <c r="H68" s="50"/>
      <c r="I68" s="49"/>
      <c r="J68" s="44"/>
    </row>
    <row r="69" spans="1:10" ht="12" customHeight="1" thickBot="1">
      <c r="A69" s="133" t="s">
        <v>174</v>
      </c>
      <c r="B69" s="96">
        <v>15278.49451999999</v>
      </c>
      <c r="C69" s="103">
        <v>4</v>
      </c>
      <c r="D69" s="96">
        <v>7525.291521574584</v>
      </c>
      <c r="E69" s="103">
        <f t="shared" si="3"/>
        <v>2500</v>
      </c>
      <c r="F69" s="53"/>
      <c r="G69" s="53"/>
      <c r="H69" s="50"/>
      <c r="I69" s="49"/>
      <c r="J69" s="44"/>
    </row>
    <row r="70" spans="1:10" ht="12" customHeight="1" thickBot="1">
      <c r="A70" s="133" t="s">
        <v>133</v>
      </c>
      <c r="B70" s="96">
        <v>93930.4976599999</v>
      </c>
      <c r="C70" s="96">
        <v>426</v>
      </c>
      <c r="D70" s="96"/>
      <c r="E70" s="103">
        <f t="shared" si="3"/>
        <v>23.474178403755868</v>
      </c>
      <c r="F70" s="88"/>
      <c r="G70" s="53"/>
      <c r="H70" s="51"/>
      <c r="I70" s="52"/>
      <c r="J70" s="44"/>
    </row>
    <row r="71" spans="1:10" ht="12" customHeight="1" thickBot="1">
      <c r="A71" s="133" t="s">
        <v>124</v>
      </c>
      <c r="B71" s="96">
        <v>15427.03715</v>
      </c>
      <c r="C71" s="96">
        <v>26</v>
      </c>
      <c r="D71" s="96"/>
      <c r="E71" s="103">
        <f t="shared" si="3"/>
        <v>384.61538461538464</v>
      </c>
      <c r="F71" s="88"/>
      <c r="G71" s="53"/>
      <c r="H71" s="51"/>
      <c r="I71" s="52"/>
      <c r="J71" s="44"/>
    </row>
    <row r="72" spans="1:10" ht="12" customHeight="1" thickBot="1">
      <c r="A72" s="133" t="s">
        <v>125</v>
      </c>
      <c r="B72" s="96">
        <v>15996.350610000001</v>
      </c>
      <c r="C72" s="96">
        <v>73</v>
      </c>
      <c r="D72" s="96"/>
      <c r="E72" s="103">
        <f t="shared" si="3"/>
        <v>136.986301369863</v>
      </c>
      <c r="F72" s="88"/>
      <c r="G72" s="53"/>
      <c r="H72" s="51"/>
      <c r="I72" s="52"/>
      <c r="J72" s="44"/>
    </row>
    <row r="73" spans="1:10" ht="12" customHeight="1" thickBot="1">
      <c r="A73" s="133" t="s">
        <v>126</v>
      </c>
      <c r="B73" s="96">
        <v>10879.755539999991</v>
      </c>
      <c r="C73" s="96">
        <v>226</v>
      </c>
      <c r="D73" s="96"/>
      <c r="E73" s="103">
        <f t="shared" si="3"/>
        <v>44.24778761061947</v>
      </c>
      <c r="F73" s="88"/>
      <c r="G73" s="53"/>
      <c r="H73" s="51"/>
      <c r="I73" s="52"/>
      <c r="J73" s="44"/>
    </row>
    <row r="74" spans="1:10" ht="12" customHeight="1" thickBot="1">
      <c r="A74" s="133" t="s">
        <v>127</v>
      </c>
      <c r="B74" s="96">
        <v>7907.56984</v>
      </c>
      <c r="C74" s="96">
        <v>28</v>
      </c>
      <c r="D74" s="96"/>
      <c r="E74" s="103">
        <f t="shared" si="3"/>
        <v>357.14285714285717</v>
      </c>
      <c r="F74" s="88"/>
      <c r="G74" s="53"/>
      <c r="H74" s="51"/>
      <c r="I74" s="52"/>
      <c r="J74" s="44"/>
    </row>
    <row r="75" spans="1:10" ht="12" customHeight="1" thickBot="1">
      <c r="A75" s="133" t="s">
        <v>128</v>
      </c>
      <c r="B75" s="96">
        <v>6094.914529999999</v>
      </c>
      <c r="C75" s="96">
        <v>20</v>
      </c>
      <c r="D75" s="96"/>
      <c r="E75" s="103">
        <f t="shared" si="3"/>
        <v>500</v>
      </c>
      <c r="F75" s="88"/>
      <c r="G75" s="53"/>
      <c r="H75" s="51"/>
      <c r="I75" s="52"/>
      <c r="J75" s="44"/>
    </row>
    <row r="76" spans="1:10" ht="12" customHeight="1" thickBot="1">
      <c r="A76" s="135" t="s">
        <v>129</v>
      </c>
      <c r="B76" s="101">
        <v>37624.8699899999</v>
      </c>
      <c r="C76" s="101">
        <v>53</v>
      </c>
      <c r="D76" s="101"/>
      <c r="E76" s="104">
        <f t="shared" si="3"/>
        <v>188.67924528301887</v>
      </c>
      <c r="F76" s="88"/>
      <c r="G76" s="53"/>
      <c r="H76" s="51"/>
      <c r="I76" s="52"/>
      <c r="J76" s="44"/>
    </row>
    <row r="77" spans="1:10" ht="42.75" customHeight="1">
      <c r="A77" s="216" t="s">
        <v>186</v>
      </c>
      <c r="B77" s="217"/>
      <c r="C77" s="217"/>
      <c r="D77" s="217"/>
      <c r="E77" s="217"/>
      <c r="F77" s="217"/>
      <c r="G77" s="217"/>
      <c r="H77" s="217"/>
      <c r="I77" s="217"/>
      <c r="J77" s="44"/>
    </row>
    <row r="78" spans="1:10" ht="8.25" customHeight="1">
      <c r="A78" s="81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6.5" thickBot="1">
      <c r="A79" s="76" t="s">
        <v>229</v>
      </c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9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6"/>
    </row>
    <row r="81" spans="1:10" ht="13.5">
      <c r="A81" s="157"/>
      <c r="B81" s="211" t="s">
        <v>130</v>
      </c>
      <c r="C81" s="212"/>
      <c r="D81" s="218"/>
      <c r="E81" s="211" t="s">
        <v>131</v>
      </c>
      <c r="F81" s="212"/>
      <c r="G81" s="218"/>
      <c r="H81" s="211" t="s">
        <v>134</v>
      </c>
      <c r="I81" s="212"/>
      <c r="J81" s="212"/>
    </row>
    <row r="82" spans="1:10" ht="13.5">
      <c r="A82" s="157"/>
      <c r="B82" s="159" t="s">
        <v>135</v>
      </c>
      <c r="C82" s="159" t="s">
        <v>136</v>
      </c>
      <c r="D82" s="159" t="s">
        <v>137</v>
      </c>
      <c r="E82" s="159" t="s">
        <v>135</v>
      </c>
      <c r="F82" s="159" t="s">
        <v>136</v>
      </c>
      <c r="G82" s="159" t="s">
        <v>137</v>
      </c>
      <c r="H82" s="159" t="s">
        <v>135</v>
      </c>
      <c r="I82" s="159" t="s">
        <v>136</v>
      </c>
      <c r="J82" s="159" t="s">
        <v>137</v>
      </c>
    </row>
    <row r="83" spans="1:10" ht="9" customHeight="1" thickBo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12" customHeight="1" thickBot="1">
      <c r="A84" s="140" t="s">
        <v>132</v>
      </c>
      <c r="B84" s="160">
        <v>-0.171</v>
      </c>
      <c r="C84" s="160">
        <v>0.01537246599574061</v>
      </c>
      <c r="D84" s="160">
        <v>0.227</v>
      </c>
      <c r="E84" s="160">
        <v>-0.496</v>
      </c>
      <c r="F84" s="160">
        <v>0.03878424486914657</v>
      </c>
      <c r="G84" s="160">
        <v>0.525</v>
      </c>
      <c r="H84" s="160">
        <v>-0.352</v>
      </c>
      <c r="I84" s="160">
        <v>-0.0012024206089320368</v>
      </c>
      <c r="J84" s="160">
        <v>0.124</v>
      </c>
    </row>
    <row r="85" spans="1:10" ht="12" customHeight="1" thickBot="1">
      <c r="A85" s="133" t="s">
        <v>123</v>
      </c>
      <c r="B85" s="161">
        <v>-0.027200000000000002</v>
      </c>
      <c r="C85" s="161">
        <v>0.01091190407008514</v>
      </c>
      <c r="D85" s="161">
        <v>0.1157</v>
      </c>
      <c r="E85" s="161">
        <v>-0.037226</v>
      </c>
      <c r="F85" s="161">
        <v>0.027717790793451415</v>
      </c>
      <c r="G85" s="161">
        <v>0.2441</v>
      </c>
      <c r="H85" s="161">
        <v>-0.22399999999999998</v>
      </c>
      <c r="I85" s="161">
        <v>0.0013839426725430766</v>
      </c>
      <c r="J85" s="161">
        <v>0.07733</v>
      </c>
    </row>
    <row r="86" spans="1:10" ht="12" customHeight="1" thickBot="1">
      <c r="A86" s="133" t="s">
        <v>124</v>
      </c>
      <c r="B86" s="161">
        <v>0.0015</v>
      </c>
      <c r="C86" s="161">
        <v>0.003352325418550961</v>
      </c>
      <c r="D86" s="161">
        <v>0.047599999999999996</v>
      </c>
      <c r="E86" s="161">
        <v>0.0013</v>
      </c>
      <c r="F86" s="161">
        <v>0.013297823778111298</v>
      </c>
      <c r="G86" s="161">
        <v>0.043</v>
      </c>
      <c r="H86" s="161">
        <v>-0.0087</v>
      </c>
      <c r="I86" s="161">
        <v>0.02193659914737924</v>
      </c>
      <c r="J86" s="161">
        <v>0.07733</v>
      </c>
    </row>
    <row r="87" spans="1:10" ht="12" customHeight="1" thickBot="1">
      <c r="A87" s="133" t="s">
        <v>125</v>
      </c>
      <c r="B87" s="161">
        <v>-0.02062</v>
      </c>
      <c r="C87" s="161">
        <v>0.009475172644725572</v>
      </c>
      <c r="D87" s="161">
        <v>0.058467000000000005</v>
      </c>
      <c r="E87" s="161">
        <v>0.015811</v>
      </c>
      <c r="F87" s="161">
        <v>0.0371922766390848</v>
      </c>
      <c r="G87" s="161">
        <v>0.10142200000000001</v>
      </c>
      <c r="H87" s="161">
        <v>-0.020558</v>
      </c>
      <c r="I87" s="161">
        <v>0.013851110956729298</v>
      </c>
      <c r="J87" s="161">
        <v>0.026263271597668503</v>
      </c>
    </row>
    <row r="88" spans="1:10" ht="12" customHeight="1" thickBot="1">
      <c r="A88" s="133" t="s">
        <v>126</v>
      </c>
      <c r="B88" s="161">
        <v>-0.027200000000000002</v>
      </c>
      <c r="C88" s="161">
        <v>0.04976220891310423</v>
      </c>
      <c r="D88" s="161">
        <v>0.1157</v>
      </c>
      <c r="E88" s="161">
        <v>0.02392480004619646</v>
      </c>
      <c r="F88" s="161">
        <v>0.11515822182040633</v>
      </c>
      <c r="G88" s="161">
        <v>0.2441</v>
      </c>
      <c r="H88" s="161">
        <v>-0.20489999999999997</v>
      </c>
      <c r="I88" s="161">
        <v>-0.15503457635700008</v>
      </c>
      <c r="J88" s="161">
        <v>-0.1311</v>
      </c>
    </row>
    <row r="89" spans="1:10" ht="12" customHeight="1" thickBot="1">
      <c r="A89" s="133" t="s">
        <v>127</v>
      </c>
      <c r="B89" s="161">
        <v>-0.004092</v>
      </c>
      <c r="C89" s="161">
        <v>0.016362100921686093</v>
      </c>
      <c r="D89" s="161">
        <v>0.0582</v>
      </c>
      <c r="E89" s="161">
        <v>0.008199999999999999</v>
      </c>
      <c r="F89" s="161">
        <v>0.04583230869199838</v>
      </c>
      <c r="G89" s="161">
        <v>0.161613</v>
      </c>
      <c r="H89" s="161">
        <v>-0.22399999999999998</v>
      </c>
      <c r="I89" s="161">
        <v>-0.013352468144409275</v>
      </c>
      <c r="J89" s="161">
        <v>0.0305</v>
      </c>
    </row>
    <row r="90" spans="1:10" ht="12" customHeight="1" thickBot="1">
      <c r="A90" s="133" t="s">
        <v>128</v>
      </c>
      <c r="B90" s="161">
        <v>0.0062</v>
      </c>
      <c r="C90" s="161">
        <v>0.03634090444755207</v>
      </c>
      <c r="D90" s="161">
        <v>0.079246</v>
      </c>
      <c r="E90" s="161">
        <v>-0.037226</v>
      </c>
      <c r="F90" s="161">
        <v>0.030994254731464013</v>
      </c>
      <c r="G90" s="161">
        <v>0.0837</v>
      </c>
      <c r="H90" s="161">
        <v>-0.08675745192351314</v>
      </c>
      <c r="I90" s="161">
        <v>-0.05706575506462426</v>
      </c>
      <c r="J90" s="161">
        <v>0.015600000000000001</v>
      </c>
    </row>
    <row r="91" spans="1:10" ht="12" customHeight="1" thickBot="1">
      <c r="A91" s="133" t="s">
        <v>129</v>
      </c>
      <c r="B91" s="161">
        <v>-0.0015890000000000001</v>
      </c>
      <c r="C91" s="161">
        <v>0.003695773445517331</v>
      </c>
      <c r="D91" s="161">
        <v>0.01421</v>
      </c>
      <c r="E91" s="161">
        <v>0.005865</v>
      </c>
      <c r="F91" s="161">
        <v>0.011960289842672193</v>
      </c>
      <c r="G91" s="161">
        <v>0.019232471018554076</v>
      </c>
      <c r="H91" s="161">
        <v>0.0061340492441337435</v>
      </c>
      <c r="I91" s="161">
        <v>0.0076001291740857395</v>
      </c>
      <c r="J91" s="161">
        <v>0.0092</v>
      </c>
    </row>
    <row r="92" spans="1:10" ht="12" customHeight="1" thickBot="1">
      <c r="A92" s="133" t="s">
        <v>173</v>
      </c>
      <c r="B92" s="161">
        <v>0.006542</v>
      </c>
      <c r="C92" s="161">
        <v>0.006542</v>
      </c>
      <c r="D92" s="161">
        <v>0.006542</v>
      </c>
      <c r="E92" s="161">
        <v>0.029459</v>
      </c>
      <c r="F92" s="161">
        <v>0.029459</v>
      </c>
      <c r="G92" s="161">
        <v>0.029459</v>
      </c>
      <c r="H92" s="161">
        <v>-0.02222</v>
      </c>
      <c r="I92" s="161">
        <v>-0.02222</v>
      </c>
      <c r="J92" s="161">
        <v>-0.02222</v>
      </c>
    </row>
    <row r="93" spans="1:10" ht="12" customHeight="1" thickBot="1">
      <c r="A93" s="133" t="s">
        <v>174</v>
      </c>
      <c r="B93" s="161">
        <v>0.0040563807745059854</v>
      </c>
      <c r="C93" s="161">
        <v>0.006097319562732109</v>
      </c>
      <c r="D93" s="161">
        <v>0.008</v>
      </c>
      <c r="E93" s="161">
        <v>0.017923</v>
      </c>
      <c r="F93" s="161">
        <v>0.0447892796747372</v>
      </c>
      <c r="G93" s="161">
        <v>0.064519</v>
      </c>
      <c r="H93" s="161">
        <v>0.008173032269038538</v>
      </c>
      <c r="I93" s="161">
        <v>0.0358647924067513</v>
      </c>
      <c r="J93" s="161">
        <v>0.0646</v>
      </c>
    </row>
    <row r="94" spans="1:10" ht="12" customHeight="1" thickBot="1">
      <c r="A94" s="133" t="s">
        <v>133</v>
      </c>
      <c r="B94" s="161">
        <v>-0.171</v>
      </c>
      <c r="C94" s="161">
        <v>0.036124039621106475</v>
      </c>
      <c r="D94" s="161">
        <v>0.227</v>
      </c>
      <c r="E94" s="161">
        <v>-0.496</v>
      </c>
      <c r="F94" s="161">
        <v>0.09026796829929984</v>
      </c>
      <c r="G94" s="161">
        <v>0.525</v>
      </c>
      <c r="H94" s="161">
        <v>-0.352</v>
      </c>
      <c r="I94" s="161">
        <v>-0.013234785354005458</v>
      </c>
      <c r="J94" s="161">
        <v>0.124</v>
      </c>
    </row>
    <row r="95" spans="1:10" ht="12" customHeight="1" thickBot="1">
      <c r="A95" s="133" t="s">
        <v>124</v>
      </c>
      <c r="B95" s="161">
        <v>-0.08472551362377978</v>
      </c>
      <c r="C95" s="161">
        <v>0.0007379003212089972</v>
      </c>
      <c r="D95" s="161">
        <v>0.08309999999999995</v>
      </c>
      <c r="E95" s="161">
        <v>0.0033000000000000806</v>
      </c>
      <c r="F95" s="161">
        <v>0.01630531015701743</v>
      </c>
      <c r="G95" s="161">
        <v>0.12590816471423505</v>
      </c>
      <c r="H95" s="161">
        <v>0.00990000000000002</v>
      </c>
      <c r="I95" s="161">
        <v>0.0222382466834735</v>
      </c>
      <c r="J95" s="161">
        <v>0.059883890170083554</v>
      </c>
    </row>
    <row r="96" spans="1:10" ht="12" customHeight="1" thickBot="1">
      <c r="A96" s="133" t="s">
        <v>125</v>
      </c>
      <c r="B96" s="161">
        <v>-0.07887477779396779</v>
      </c>
      <c r="C96" s="161">
        <v>0.026394479993360143</v>
      </c>
      <c r="D96" s="161">
        <v>0.09793930984115384</v>
      </c>
      <c r="E96" s="161">
        <v>-0.0022999999999999687</v>
      </c>
      <c r="F96" s="161">
        <v>0.12811920980119845</v>
      </c>
      <c r="G96" s="161">
        <v>0.28400000000000003</v>
      </c>
      <c r="H96" s="161">
        <v>0.0031909063291357675</v>
      </c>
      <c r="I96" s="161">
        <v>0.02436158596503252</v>
      </c>
      <c r="J96" s="161">
        <v>0.12443450406853773</v>
      </c>
    </row>
    <row r="97" spans="1:10" ht="12" customHeight="1" thickBot="1">
      <c r="A97" s="133" t="s">
        <v>126</v>
      </c>
      <c r="B97" s="161">
        <v>-0.17059999999999997</v>
      </c>
      <c r="C97" s="161">
        <v>0.09502840340440322</v>
      </c>
      <c r="D97" s="161">
        <v>0.2267999999999999</v>
      </c>
      <c r="E97" s="161">
        <v>-0.3963444484919131</v>
      </c>
      <c r="F97" s="161">
        <v>0.184246096924095</v>
      </c>
      <c r="G97" s="161">
        <v>0.5251000000000001</v>
      </c>
      <c r="H97" s="161">
        <v>-0.3517325904275842</v>
      </c>
      <c r="I97" s="161">
        <v>-0.05306434681445563</v>
      </c>
      <c r="J97" s="161">
        <v>0.121</v>
      </c>
    </row>
    <row r="98" spans="1:10" ht="12" customHeight="1" thickBot="1">
      <c r="A98" s="133" t="s">
        <v>127</v>
      </c>
      <c r="B98" s="161">
        <v>-0.005800000000000027</v>
      </c>
      <c r="C98" s="161">
        <v>0.02769133122361039</v>
      </c>
      <c r="D98" s="161">
        <v>0.22490210892710905</v>
      </c>
      <c r="E98" s="161">
        <v>-0.05700000000000005</v>
      </c>
      <c r="F98" s="161">
        <v>0.03206202165617609</v>
      </c>
      <c r="G98" s="161">
        <v>0.26059049959049974</v>
      </c>
      <c r="H98" s="161">
        <v>-0.11280000000000001</v>
      </c>
      <c r="I98" s="161">
        <v>-0.0001826786822606476</v>
      </c>
      <c r="J98" s="161">
        <v>0.01760000000000006</v>
      </c>
    </row>
    <row r="99" spans="1:10" ht="12" customHeight="1" thickBot="1">
      <c r="A99" s="133" t="s">
        <v>128</v>
      </c>
      <c r="B99" s="161">
        <v>-0.022399999999999975</v>
      </c>
      <c r="C99" s="161">
        <v>0.01377809984206045</v>
      </c>
      <c r="D99" s="161">
        <v>0.09549999999999992</v>
      </c>
      <c r="E99" s="161">
        <v>-0.05989999999999995</v>
      </c>
      <c r="F99" s="161">
        <v>0.05615060748058235</v>
      </c>
      <c r="G99" s="161">
        <v>0.21479999999999988</v>
      </c>
      <c r="H99" s="161">
        <v>-0.12850000000000006</v>
      </c>
      <c r="I99" s="161">
        <v>-0.0028707436787549848</v>
      </c>
      <c r="J99" s="161">
        <v>0.0250999999999999</v>
      </c>
    </row>
    <row r="100" spans="1:10" ht="12" customHeight="1" thickBot="1">
      <c r="A100" s="135" t="s">
        <v>129</v>
      </c>
      <c r="B100" s="162">
        <v>-0.08307999417164535</v>
      </c>
      <c r="C100" s="162">
        <v>0.00921740476842929</v>
      </c>
      <c r="D100" s="162">
        <v>0.12359999999999993</v>
      </c>
      <c r="E100" s="162">
        <v>-0.4961</v>
      </c>
      <c r="F100" s="162">
        <v>0.0028336888541056174</v>
      </c>
      <c r="G100" s="162">
        <v>0.14739999999999998</v>
      </c>
      <c r="H100" s="162">
        <v>-0.09260000000000002</v>
      </c>
      <c r="I100" s="162">
        <v>0.0026571727587554306</v>
      </c>
      <c r="J100" s="162">
        <v>0.06342099777371368</v>
      </c>
    </row>
    <row r="101" spans="1:10" ht="14.25">
      <c r="A101" s="89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ht="14.25">
      <c r="A102" s="75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6.5" thickBot="1">
      <c r="A103" s="76" t="s">
        <v>230</v>
      </c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9" customHeight="1">
      <c r="A104" s="79"/>
      <c r="B104" s="79"/>
      <c r="C104" s="79"/>
      <c r="D104" s="44"/>
      <c r="E104" s="44"/>
      <c r="F104" s="44"/>
      <c r="G104" s="44"/>
      <c r="H104" s="44"/>
      <c r="I104" s="44"/>
      <c r="J104" s="44"/>
    </row>
    <row r="105" spans="1:10" ht="22.5">
      <c r="A105" s="157"/>
      <c r="B105" s="129" t="s">
        <v>138</v>
      </c>
      <c r="C105" s="129" t="s">
        <v>139</v>
      </c>
      <c r="D105" s="44"/>
      <c r="E105" s="44"/>
      <c r="F105" s="44"/>
      <c r="G105" s="44"/>
      <c r="H105" s="44"/>
      <c r="I105" s="44"/>
      <c r="J105" s="44"/>
    </row>
    <row r="106" spans="1:10" ht="9" customHeight="1" thickBot="1">
      <c r="A106" s="130"/>
      <c r="B106" s="130"/>
      <c r="C106" s="130"/>
      <c r="D106" s="44"/>
      <c r="E106" s="44"/>
      <c r="F106" s="44"/>
      <c r="G106" s="44"/>
      <c r="H106" s="44"/>
      <c r="I106" s="44"/>
      <c r="J106" s="44"/>
    </row>
    <row r="107" spans="1:10" ht="12" customHeight="1" thickBot="1">
      <c r="A107" s="163" t="s">
        <v>114</v>
      </c>
      <c r="B107" s="92">
        <f>SUM(B108:B113)</f>
        <v>1821844.753752456</v>
      </c>
      <c r="C107" s="92">
        <f>SUM(C108:C113)</f>
        <v>1887644.376661799</v>
      </c>
      <c r="D107" s="44"/>
      <c r="E107" s="44"/>
      <c r="F107" s="44"/>
      <c r="G107" s="44"/>
      <c r="H107" s="44"/>
      <c r="I107" s="44"/>
      <c r="J107" s="44"/>
    </row>
    <row r="108" spans="1:10" ht="12" customHeight="1" thickBot="1">
      <c r="A108" s="164" t="s">
        <v>176</v>
      </c>
      <c r="B108" s="96">
        <v>815774.1557095442</v>
      </c>
      <c r="C108" s="103">
        <v>370461.0054711866</v>
      </c>
      <c r="D108" s="44"/>
      <c r="E108" s="44"/>
      <c r="F108" s="44"/>
      <c r="G108" s="44"/>
      <c r="H108" s="44"/>
      <c r="I108" s="44"/>
      <c r="J108" s="44"/>
    </row>
    <row r="109" spans="1:10" ht="12" customHeight="1" thickBot="1">
      <c r="A109" s="164" t="s">
        <v>177</v>
      </c>
      <c r="B109" s="96">
        <v>968582.7298421732</v>
      </c>
      <c r="C109" s="103">
        <v>779626.7451355807</v>
      </c>
      <c r="D109" s="44"/>
      <c r="E109" s="44"/>
      <c r="F109" s="44"/>
      <c r="G109" s="44"/>
      <c r="H109" s="44"/>
      <c r="I109" s="44"/>
      <c r="J109" s="44"/>
    </row>
    <row r="110" spans="1:10" ht="12" customHeight="1" thickBot="1">
      <c r="A110" s="164" t="s">
        <v>178</v>
      </c>
      <c r="B110" s="96">
        <v>38916.47818412673</v>
      </c>
      <c r="C110" s="103">
        <v>494509.3604814516</v>
      </c>
      <c r="D110" s="44"/>
      <c r="E110" s="44"/>
      <c r="F110" s="44"/>
      <c r="G110" s="44"/>
      <c r="H110" s="44"/>
      <c r="I110" s="44"/>
      <c r="J110" s="44"/>
    </row>
    <row r="111" spans="1:10" ht="12" customHeight="1" thickBot="1">
      <c r="A111" s="164" t="s">
        <v>179</v>
      </c>
      <c r="B111" s="96">
        <v>0</v>
      </c>
      <c r="C111" s="103">
        <v>129954.30142725256</v>
      </c>
      <c r="D111" s="44"/>
      <c r="E111" s="44"/>
      <c r="F111" s="44"/>
      <c r="G111" s="44"/>
      <c r="H111" s="44"/>
      <c r="I111" s="44"/>
      <c r="J111" s="44"/>
    </row>
    <row r="112" spans="1:10" ht="12" customHeight="1" thickBot="1">
      <c r="A112" s="164" t="s">
        <v>182</v>
      </c>
      <c r="B112" s="96">
        <v>-1677.1511200000002</v>
      </c>
      <c r="C112" s="103">
        <v>-4512.253549999999</v>
      </c>
      <c r="D112" s="44"/>
      <c r="E112" s="44"/>
      <c r="F112" s="44"/>
      <c r="G112" s="44"/>
      <c r="H112" s="44"/>
      <c r="I112" s="44"/>
      <c r="J112" s="44"/>
    </row>
    <row r="113" spans="1:10" ht="12" customHeight="1" thickBot="1">
      <c r="A113" s="165" t="s">
        <v>180</v>
      </c>
      <c r="B113" s="101">
        <v>248.5411366119578</v>
      </c>
      <c r="C113" s="104">
        <v>117605.21769632715</v>
      </c>
      <c r="D113" s="44"/>
      <c r="E113" s="44"/>
      <c r="F113" s="44"/>
      <c r="G113" s="44"/>
      <c r="H113" s="44"/>
      <c r="I113" s="44"/>
      <c r="J113" s="44"/>
    </row>
    <row r="114" spans="1:10" ht="12" customHeight="1">
      <c r="A114" s="90" t="s">
        <v>181</v>
      </c>
      <c r="D114" s="44"/>
      <c r="E114" s="44"/>
      <c r="F114" s="44"/>
      <c r="G114" s="44"/>
      <c r="H114" s="44"/>
      <c r="I114" s="44"/>
      <c r="J114" s="44"/>
    </row>
    <row r="115" spans="1:10" ht="14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ht="14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14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14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14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ht="14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ht="14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14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ht="14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ht="14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ht="14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ht="14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ht="14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ht="14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ht="14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ht="14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ht="14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ht="14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ht="14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ht="14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ht="14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ht="14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ht="14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ht="14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ht="14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ht="14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ht="14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ht="14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ht="14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ht="14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ht="14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ht="14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ht="14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ht="14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ht="14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ht="14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ht="14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ht="14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10" ht="14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ht="14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1:10" ht="14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1:10" ht="14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ht="14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ht="14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1:10" ht="14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1:10" ht="14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1:10" ht="14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1:10" ht="14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1:10" ht="14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1:10" ht="14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1:10" ht="14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1:10" ht="14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1:10" ht="14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1:10" ht="14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1:10" ht="14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1:10" ht="14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1:10" ht="14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1:10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1:10" ht="14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1:10" ht="14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1:10" ht="14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1:10" ht="14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ht="14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ht="14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1:10" ht="14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1:10" ht="14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1:10" ht="14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1:10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1:10" ht="14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1:10" ht="14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1:10" ht="14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1:10" ht="14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1:10" ht="14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1:10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1:10" ht="14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1:10" ht="14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1:10" ht="14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1:10" ht="14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1:10" ht="14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1:10" ht="14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1:10" ht="14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1:10" ht="14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1:10" ht="14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1:10" ht="14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0" ht="14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1:10" ht="14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1:10" ht="14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1:10" ht="14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1:10" ht="14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1:10" ht="14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1:10" ht="14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ht="14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1:10" ht="14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1:10" ht="14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1:10" ht="14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1:10" ht="14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1:10" ht="14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ht="14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ht="14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1:10" ht="14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1:10" ht="14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1:10" ht="14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1:10" ht="14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1:10" ht="14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1:10" ht="14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1:10" ht="14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1:10" ht="14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1:10" ht="14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1:10" ht="14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1:10" ht="14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1:10" ht="14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1:10" ht="14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1:10" ht="14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1:10" ht="14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1:10" ht="14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1:10" ht="14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1:10" ht="14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1:10" ht="14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1:10" ht="14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1:10" ht="14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1:10" ht="14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1:10" ht="14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1:10" ht="14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1:10" ht="14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1:10" ht="14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1:10" ht="14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1:10" ht="14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1:10" ht="14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1:10" ht="14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1:10" ht="14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1:10" ht="14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1:10" ht="14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1:10" ht="14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1:10" ht="14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1:10" ht="14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1:10" ht="14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1:10" ht="14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1:10" ht="14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1:10" ht="14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1:10" ht="14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1:10" ht="14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1:10" ht="14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1:10" ht="14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1:10" ht="14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1:10" ht="14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ht="14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1:10" ht="14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1:10" ht="14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ht="14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ht="14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1:10" ht="14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1:10" ht="14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1:10" ht="14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1:10" ht="14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1:10" ht="14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1:10" ht="14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1:10" ht="14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1:10" ht="14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1:10" ht="14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1:10" ht="14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1:10" ht="14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1:10" ht="14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1:10" ht="14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ht="14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1:10" ht="14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1:10" ht="14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1:10" ht="14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1:10" ht="14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ht="14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1:10" ht="14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1:10" ht="14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1:10" ht="14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1:10" ht="14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1:10" ht="14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ht="14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ht="14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1:10" ht="14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1:10" ht="14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1:10" ht="14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1:10" ht="14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1:10" ht="14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1:10" ht="14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1:10" ht="14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1:10" ht="14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1:10" ht="14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1:10" ht="14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1:10" ht="14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1:10" ht="14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ht="14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1:10" ht="14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1:10" ht="14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1:10" ht="14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1:10" ht="14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1:10" ht="14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1:10" ht="14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1:10" ht="14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1:10" ht="14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1:10" ht="14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1:10" ht="14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1:10" ht="14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1:10" ht="14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ht="14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1:10" ht="14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1:10" ht="14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1:10" ht="14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1:10" ht="14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1:10" ht="14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1:10" ht="14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1:10" ht="14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1:10" ht="14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1:10" ht="14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1:10" ht="14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1:10" ht="14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1:10" ht="14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1:10" ht="14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1:10" ht="14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1:10" ht="14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1:10" ht="14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1:10" ht="14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1:10" ht="14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1:10" ht="14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1:10" ht="14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1:10" ht="14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1:10" ht="14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1:10" ht="14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1:10" ht="14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1:10" ht="14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1:10" ht="14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1:10" ht="14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1:10" ht="14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1:10" ht="14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1:10" ht="14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1:10" ht="14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1:10" ht="14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1:10" ht="14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1:10" ht="14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1:10" ht="14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1:10" ht="14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1:10" ht="14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1:10" ht="14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1:10" ht="14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1:10" ht="14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1:10" ht="14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1:10" ht="14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1:10" ht="14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1:10" ht="14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1:10" ht="14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1:10" ht="14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1:10" ht="14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1:10" ht="14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1:10" ht="14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1:10" ht="14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ht="14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1:10" ht="14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1:10" ht="14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1:10" ht="14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1:10" ht="14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1:10" ht="14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1:10" ht="14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1:10" ht="14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4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1:10" ht="14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1:10" ht="14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1:10" ht="14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1:10" ht="14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1:10" ht="14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1:10" ht="14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1:10" ht="14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1:10" ht="14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1:10" ht="14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1:10" ht="14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1:10" ht="14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1:10" ht="14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1:10" ht="14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1:10" ht="14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1:10" ht="14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1:10" ht="14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1:10" ht="14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1:10" ht="14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1:10" ht="14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ht="14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1:10" ht="14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1:10" ht="14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1:10" ht="14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1:10" ht="14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1:10" ht="14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1:10" ht="14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1:10" ht="14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1:10" ht="14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1:10" ht="14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1:10" ht="14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1:10" ht="14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1:10" ht="14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1:10" ht="14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1:10" ht="14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1:10" ht="14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1:10" ht="14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1:10" ht="14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1:10" ht="14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1:10" ht="14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1:10" ht="14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</row>
  </sheetData>
  <mergeCells count="12">
    <mergeCell ref="C33:C34"/>
    <mergeCell ref="D33:D34"/>
    <mergeCell ref="H81:J81"/>
    <mergeCell ref="E33:E34"/>
    <mergeCell ref="F33:F34"/>
    <mergeCell ref="G33:G34"/>
    <mergeCell ref="A54:H54"/>
    <mergeCell ref="A77:I77"/>
    <mergeCell ref="B81:D81"/>
    <mergeCell ref="E81:G81"/>
    <mergeCell ref="A33:A34"/>
    <mergeCell ref="B33:B34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2010-12-06T09:18:53Z</cp:lastPrinted>
  <dcterms:created xsi:type="dcterms:W3CDTF">2006-06-15T12:53:47Z</dcterms:created>
  <dcterms:modified xsi:type="dcterms:W3CDTF">2010-12-14T12:31:25Z</dcterms:modified>
  <cp:category/>
  <cp:version/>
  <cp:contentType/>
  <cp:contentStatus/>
</cp:coreProperties>
</file>