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10" yWindow="65491" windowWidth="10425" windowHeight="9240" activeTab="0"/>
  </bookViews>
  <sheets>
    <sheet name="banky " sheetId="1" r:id="rId1"/>
    <sheet name="DS - II. pilier" sheetId="2" r:id="rId2"/>
    <sheet name="DS - III. pilier" sheetId="3" r:id="rId3"/>
    <sheet name="kolektívne investovanie" sheetId="4" r:id="rId4"/>
    <sheet name="OCP" sheetId="5" r:id="rId5"/>
  </sheets>
  <definedNames>
    <definedName name="_xlnm.Print_Area" localSheetId="0">'banky '!$A$1:$J$140</definedName>
    <definedName name="_xlnm.Print_Area" localSheetId="3">'kolektívne investovanie'!$A$1:$J$114</definedName>
    <definedName name="_xlnm.Print_Area" localSheetId="4">'OCP'!$A$1:$G$48</definedName>
  </definedNames>
  <calcPr calcMode="manual" fullCalcOnLoad="1"/>
</workbook>
</file>

<file path=xl/sharedStrings.xml><?xml version="1.0" encoding="utf-8"?>
<sst xmlns="http://schemas.openxmlformats.org/spreadsheetml/2006/main" count="563" uniqueCount="436">
  <si>
    <t>Podiel cudzej meny</t>
  </si>
  <si>
    <t>Podiel na bilančnej sume</t>
  </si>
  <si>
    <t>CR3</t>
  </si>
  <si>
    <t>CR5</t>
  </si>
  <si>
    <t>HHI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</si>
  <si>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</si>
  <si>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</si>
  <si>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</si>
  <si>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</si>
  <si>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</si>
  <si>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</si>
  <si>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</si>
  <si>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</si>
  <si>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</si>
  <si>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</si>
  <si>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</si>
  <si>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</si>
  <si>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</si>
  <si>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</si>
  <si>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</si>
  <si>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</si>
  <si>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</si>
  <si>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</si>
  <si>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</si>
  <si>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</si>
  <si>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</si>
  <si>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</si>
  <si>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</si>
  <si>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</si>
  <si>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</si>
  <si>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</si>
  <si>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</si>
  <si>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</si>
  <si>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</si>
  <si>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</si>
  <si>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</si>
  <si>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</si>
  <si>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</si>
  <si>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</si>
  <si>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 xml:space="preserve">Vlastné zdroje </t>
  </si>
  <si>
    <t>Medziročná zmena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</si>
  <si>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</si>
  <si>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</si>
  <si>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</si>
  <si>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</si>
  <si>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</si>
  <si>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</si>
  <si>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</si>
  <si>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</si>
  <si>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</si>
  <si>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</si>
  <si>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</si>
  <si>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</si>
  <si>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</si>
  <si>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</si>
  <si>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</si>
  <si>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</si>
  <si>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</si>
  <si>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</si>
  <si>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</si>
  <si>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</si>
  <si>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Ukazovatele ziskovosti bánk a pobočiek zahraničných bánk a ich rozdelenie v bankovom sektore</t>
  </si>
  <si>
    <t>Priemer vážený objemom aktív</t>
  </si>
  <si>
    <t>Minimum</t>
  </si>
  <si>
    <t>Dolný kvartil</t>
  </si>
  <si>
    <t>Medián</t>
  </si>
  <si>
    <t>Horný kvartil</t>
  </si>
  <si>
    <t>Maximum</t>
  </si>
  <si>
    <t>ROA</t>
  </si>
  <si>
    <t>ROE (bez pobočiek)</t>
  </si>
  <si>
    <t>Relatívny význam úrokových príjmov</t>
  </si>
  <si>
    <t>Čisté úrokové rozpätie</t>
  </si>
  <si>
    <t xml:space="preserve">  retail</t>
  </si>
  <si>
    <t xml:space="preserve">  podniky</t>
  </si>
  <si>
    <t xml:space="preserve">  finančné spoločnosti</t>
  </si>
  <si>
    <t xml:space="preserve">  banky vrát. NBS a pokl. poukážok</t>
  </si>
  <si>
    <t>Čistá úroková marža</t>
  </si>
  <si>
    <t>KREDITNÉ RIZIKO</t>
  </si>
  <si>
    <t xml:space="preserve">   Retail (podiel na úveroch retailu)</t>
  </si>
  <si>
    <t xml:space="preserve">   Podniky (podiel na úveroch podnikom)</t>
  </si>
  <si>
    <t>Veľká majetková angažovanosť (vážená) / vlastné zdroje  (bez pobočiek)</t>
  </si>
  <si>
    <t>DEVÍZOVÉ RIZIKO</t>
  </si>
  <si>
    <t>Celková otvorená devízová pozícia/ vlastné zdroje (vrátane pobočiek)</t>
  </si>
  <si>
    <t>ÚROKOVÉ RIZIKO</t>
  </si>
  <si>
    <t>Celková otvorená úroková pozícia do 1 roka / vlastné zdroje (bez pobočiek)</t>
  </si>
  <si>
    <t>Celková otvorená úroková pozícia do 5 rokov / vlastné zdroje (bez pobočiek)</t>
  </si>
  <si>
    <t>RIZIKO LIKVIDITY</t>
  </si>
  <si>
    <t>Podiel okamžite likvidných aktív na vysoko volatilných zdrojoch</t>
  </si>
  <si>
    <t>Podiel likvidných aktív (vrátane kolaterálov z obr. REPO obchodov) na volatilných zdrojoch</t>
  </si>
  <si>
    <t>Podiel úverov na vkladoch a emitovaných cenných papierov</t>
  </si>
  <si>
    <t xml:space="preserve">Celková pozícia likvidity aktuálna do 7 dní /aktíva </t>
  </si>
  <si>
    <t>Celková pozícia likvidity odhadovaná do 7 dní /aktíva</t>
  </si>
  <si>
    <t xml:space="preserve">Celková pozícia likvidity aktuálna do 3 mesiacov /aktíva </t>
  </si>
  <si>
    <t>Celková pozícia likvidity odhadovaná do 3 mesiacov /aktíva</t>
  </si>
  <si>
    <t>Podiel vlastných zdrojov na bilančnej sume (bez pobočiek)</t>
  </si>
  <si>
    <t>ROE</t>
  </si>
  <si>
    <t>Podiel na trhu</t>
  </si>
  <si>
    <t>Počet klientov</t>
  </si>
  <si>
    <t>Allianz - Slovenská DSS</t>
  </si>
  <si>
    <t>VÚB Generali DSS</t>
  </si>
  <si>
    <t>ING DSS</t>
  </si>
  <si>
    <t>AEGON DSS</t>
  </si>
  <si>
    <t>NAV – Net Asset Value (Čistá hodnota aktív)</t>
  </si>
  <si>
    <t>Výnosy</t>
  </si>
  <si>
    <t>Náklady</t>
  </si>
  <si>
    <t>Hospodársky výsledok</t>
  </si>
  <si>
    <t>Celkom</t>
  </si>
  <si>
    <t>Konzervatívny</t>
  </si>
  <si>
    <t>Vyvážený</t>
  </si>
  <si>
    <t>Rastový</t>
  </si>
  <si>
    <t>Účty v bankách</t>
  </si>
  <si>
    <t>Dlhopisy</t>
  </si>
  <si>
    <t>Záväzky</t>
  </si>
  <si>
    <t>Správcovská spoločnosť</t>
  </si>
  <si>
    <t>Spolu</t>
  </si>
  <si>
    <t>Tatra Asset Management</t>
  </si>
  <si>
    <t>Asset Management SLSP</t>
  </si>
  <si>
    <t>VÚB Asset Management</t>
  </si>
  <si>
    <t>ČSOB Asset Management</t>
  </si>
  <si>
    <t>Typ fondu</t>
  </si>
  <si>
    <t>Počet fondov</t>
  </si>
  <si>
    <t>HHI pri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</si>
  <si>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</si>
  <si>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</si>
  <si>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</si>
  <si>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</si>
  <si>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</si>
  <si>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</si>
  <si>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Fondy fondov</t>
  </si>
  <si>
    <t xml:space="preserve">     Iné fondy</t>
  </si>
  <si>
    <t>3 mesiace</t>
  </si>
  <si>
    <t>1 rok</t>
  </si>
  <si>
    <t>Otvorené podielové fondy celkom</t>
  </si>
  <si>
    <t xml:space="preserve">  Zahraničné</t>
  </si>
  <si>
    <t>3 roky</t>
  </si>
  <si>
    <t>Min</t>
  </si>
  <si>
    <t>Priemer</t>
  </si>
  <si>
    <t>Max</t>
  </si>
  <si>
    <t>Fondy peňažného trhu</t>
  </si>
  <si>
    <t>Ostatné fondy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</si>
  <si>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výpočtu všetkých troch ukazovateľov vstupujú iba inštitúcie, v ktorých je hodnota danej položky kladná. V stĺpci „HHI pri rovnomernom rozložení“ je uvedená hodnota HHI, ktorá by vyjadrovala koncentráciou pri rovnomernom rozdelení čistej hodnoty aktív v rámci danej skupiny fondov.</t>
    </r>
  </si>
  <si>
    <t xml:space="preserve">    z toho: Operácie s NBS a zahr. emisnými bankami (vrát. poklad. poukážok NBS)</t>
  </si>
  <si>
    <t>Devízová otvorená súvahová pozícia/ vlastné zdroje (bez pobočiek)</t>
  </si>
  <si>
    <t>Devízová otvorená podsúv. pozícia/ vlastné zdroje  (bez pobočiek)</t>
  </si>
  <si>
    <t>Celková otvorená devízová pozícia/ vlastné zdroje (bez pobočiek)</t>
  </si>
  <si>
    <t>Ukazovateľ stálych a nelikvidných aktív  (bez pobočiek)</t>
  </si>
  <si>
    <t>Podiel Tier I na vlastných zdrojoch (bez pobočiek)</t>
  </si>
  <si>
    <t>Počet prekro-
čení</t>
  </si>
  <si>
    <t>(a) PREVÁDZ. NÁKLADY CELKOM (b + e + f)</t>
  </si>
  <si>
    <t>(k)                z toho: Úrokové výnosy z CP</t>
  </si>
  <si>
    <t>(r)       Čistá tvorba OP. a čistý príjem z odpis. pohľ.</t>
  </si>
  <si>
    <t xml:space="preserve">    Vklady a prijaté úvery od fin. spoloč. okrem bánk</t>
  </si>
  <si>
    <t>Čísla v zátvorkách pod hodnotami kvartilov vyjadrujú podiel bánk (meraný objemom čistých aktív), 
u ktorých je hodnota príslušného ukazovateľa medzi hodnotou daného kvartilu a predchádzajúceho kvartilu.</t>
  </si>
  <si>
    <t xml:space="preserve">  Dlhopisy</t>
  </si>
  <si>
    <t>Objem obchodov</t>
  </si>
  <si>
    <t>Objem spravovaného majetku</t>
  </si>
  <si>
    <t>Banky a pobočky zahr. bánk</t>
  </si>
  <si>
    <t>Počet obchodníkov</t>
  </si>
  <si>
    <r>
      <t xml:space="preserve">CR3 je </t>
    </r>
    <r>
      <rPr>
        <sz val="7"/>
        <rFont val="Times New Roman"/>
        <family val="1"/>
      </rPr>
      <t>podiel troch inštitúcií s najvyšším objemom danej položky na celkovom objeme danej položky v sektore.</t>
    </r>
  </si>
  <si>
    <r>
      <t>CR5 je</t>
    </r>
    <r>
      <rPr>
        <sz val="7"/>
        <rFont val="Times New Roman"/>
        <family val="1"/>
      </rPr>
      <t xml:space="preserve"> podiel piatich inštitúcií s najvyšším objemom danej položky na celkovom objeme danej položky v sektore.</t>
    </r>
  </si>
  <si>
    <r>
      <t xml:space="preserve">HHI je </t>
    </r>
    <r>
      <rPr>
        <sz val="7"/>
        <rFont val="Times New Roman"/>
        <family val="1"/>
      </rPr>
      <t>definovaný ako súčet druhých mocnín podielov jednotlivých inštitúcií na celkovom objeme danej položky vyjadrený v %.</t>
    </r>
  </si>
  <si>
    <t>Do výpočtu všetkých troch ukazovateľov vstupujú iba inštitúcie, v ktorých je hodnota danej položky kladná.</t>
  </si>
  <si>
    <t>IS – 1</t>
  </si>
  <si>
    <t>IS – 2</t>
  </si>
  <si>
    <t>IS – 3</t>
  </si>
  <si>
    <t>Obchody celkom</t>
  </si>
  <si>
    <t xml:space="preserve">IS-1 –  prijatie pokynu klienta na nadobudnutie, predaj alebo iné nakladanie s investičnými nástrojmi a následné postúpenie pokynu klienta na účel jeho vykonania. </t>
  </si>
  <si>
    <t xml:space="preserve">IS-2 – prijatie pokynu klienta na nadobudnutie alebo predaj investičného nástroja a jeho vykonanie na iný účet ako na účet poskytovateľa služby. </t>
  </si>
  <si>
    <t>IS-3 – prijatie pokynu klienta na nadobudnutie alebo predaj investičného nástroja a jeho vykonanie na vlastný účet.</t>
  </si>
  <si>
    <t xml:space="preserve">   Fin. spoločnosti (podiel na úveroch fin. spol.)</t>
  </si>
  <si>
    <t>HHI pri rovnomer. rozložení</t>
  </si>
  <si>
    <t>rovnomer. rozložení</t>
  </si>
  <si>
    <t>Celková otvorená úroková pozícia do 1 mesiaca /vlastné zdroje (bez pobočiek)</t>
  </si>
  <si>
    <t>Podiel zlyhaných úverov na celkovom objeme úverov klientom</t>
  </si>
  <si>
    <t>Podiel opravných položiek na objeme zlyhaných úverov klientom</t>
  </si>
  <si>
    <t>Čísla v zátvorkách pod hodnotami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</t>
  </si>
  <si>
    <t>ING Tatry - Sympatia, d.d.s., a.s.</t>
  </si>
  <si>
    <t>Príspevkové</t>
  </si>
  <si>
    <t>Výplatné</t>
  </si>
  <si>
    <t>Čistá hodnota aktív *</t>
  </si>
  <si>
    <t>(*) Čistá hodnota aktív je počítaná len za podiely predané v Slovenskej republike</t>
  </si>
  <si>
    <t>Rizikovo vážené aktíva bankovej knihy**</t>
  </si>
  <si>
    <t>Rizikovo vážené aktíva obchodnej knihy**</t>
  </si>
  <si>
    <t>Iné rizikovo vážené aktíva**</t>
  </si>
  <si>
    <t>Ostatní</t>
  </si>
  <si>
    <t>Trhové koncentrácie objemu obchodov obchodníkov s cennými papiermi</t>
  </si>
  <si>
    <t xml:space="preserve">  Banky a pobočky zahr. bánk</t>
  </si>
  <si>
    <t xml:space="preserve">  Ostatní</t>
  </si>
  <si>
    <t>Trhové koncentrácie sú počítané za aktuálny kvartál</t>
  </si>
  <si>
    <t>Axa DSS</t>
  </si>
  <si>
    <t>ČSOB DSS</t>
  </si>
  <si>
    <t>Doplnková dôchodková spoločnosť Tatra banky, a.s.</t>
  </si>
  <si>
    <t>Axa d.d.s., a.s.</t>
  </si>
  <si>
    <t>Stabilita, d.d.s., a.s.</t>
  </si>
  <si>
    <t>Allianz Asset Management</t>
  </si>
  <si>
    <t xml:space="preserve">    Špeciálne fondy</t>
  </si>
  <si>
    <t xml:space="preserve">    Realitné fondy</t>
  </si>
  <si>
    <t xml:space="preserve">  Zahraničné (**)</t>
  </si>
  <si>
    <t xml:space="preserve">   Vklady uložené v bankách</t>
  </si>
  <si>
    <t xml:space="preserve">   Cenné papiere iné ako akcie a podielové listy</t>
  </si>
  <si>
    <t xml:space="preserve">   Akcie a podielové listy podielových fondov</t>
  </si>
  <si>
    <t xml:space="preserve">   Akcie a iné majetkové účasti</t>
  </si>
  <si>
    <t xml:space="preserve">   Ostatné aktíva</t>
  </si>
  <si>
    <t>* Finančné deriváty zahŕňajú deriváty s kladnou aj zápornou reálnou hodnotou</t>
  </si>
  <si>
    <t xml:space="preserve">   Finančné deriváty *</t>
  </si>
  <si>
    <t>AEGON d.d.s., a.s.</t>
  </si>
  <si>
    <t>Prvá penzijná</t>
  </si>
  <si>
    <t xml:space="preserve">  Akcie</t>
  </si>
  <si>
    <t>Veľká majetková angažovanosť v rámci skupín (počet prekročení limitu)</t>
  </si>
  <si>
    <t>Správcovské spoločnosti</t>
  </si>
  <si>
    <t xml:space="preserve">  Správcovské spoločnosti</t>
  </si>
  <si>
    <t xml:space="preserve">  Podielové listy</t>
  </si>
  <si>
    <t xml:space="preserve">  Nástroje peňažného trhu</t>
  </si>
  <si>
    <t xml:space="preserve">  CP vydané zahraničnými subjektami KI</t>
  </si>
  <si>
    <t xml:space="preserve">  Deriváty - typ A</t>
  </si>
  <si>
    <t xml:space="preserve">  Deriváty - typ B</t>
  </si>
  <si>
    <t xml:space="preserve">  Deriváty - typ C</t>
  </si>
  <si>
    <t xml:space="preserve">  Deriváty - typ D</t>
  </si>
  <si>
    <t xml:space="preserve">  Derivátové nástroje na presun úverového rizika</t>
  </si>
  <si>
    <t xml:space="preserve">  Finančné rozdielové zmluvy</t>
  </si>
  <si>
    <t xml:space="preserve">  Deriváty - typ E</t>
  </si>
  <si>
    <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výpočtu ukazovateľa vstupujú iba inštitúcie, v ktorých je hodnota danej položky kladná. V stĺpci „HHI pri rovnomernom rozložení“ je uvedená hodnota HHI, ktorá by vyjadrovala koncentráciou pri rovnomernom rozdelení čistej hodnoty aktív v rámci danej skupiny fondov.</t>
    </r>
  </si>
  <si>
    <t>OPERÁCIE NA MEDZIBANKOVOM TRHU CELKOM*</t>
  </si>
  <si>
    <t>CENNÉ PAPIERE A DERIVÁTY CELKOM</t>
  </si>
  <si>
    <t>VKLADY A PRIJATÉ ÚVERY OD KLIENTOV CELKOM</t>
  </si>
  <si>
    <t xml:space="preserve">        z toho: vklady poistené vo Fonde ochrany vkladov</t>
  </si>
  <si>
    <t>Ukazovateľ prevádzkovej efektivity
(cost-to-income ratio)</t>
  </si>
  <si>
    <t>Ukazovatele rizík a primeranosti vlastných zdrojov bánk a pobočiek zahr. bánk a ich rozdelenie v bankovom sektore</t>
  </si>
  <si>
    <t>Podiel nárokovateľ. hodnoty zabezpečení na celkovom objeme zlyhaných úverov klientom</t>
  </si>
  <si>
    <t>PRIMERANOSŤ VLASTNÝCH ZDROJOV</t>
  </si>
  <si>
    <t>Primeranosť  vlastných zdrojov (bez pobočiek)</t>
  </si>
  <si>
    <t>Podiel možnej straty na vlastných zdrojoch pri dosiahnutí PVZ 8% (bez pobočiek)</t>
  </si>
  <si>
    <t>Štruktúra aktív a pasív bánk a pobočiek zahr. bánk (objemové údaje v tis. EUR)</t>
  </si>
  <si>
    <t>Výnosy a náklady bánk a pobočiek zahraničných bánk (hodnoty nákladov a výnosov v tis. EUR)</t>
  </si>
  <si>
    <t>IAD Investments</t>
  </si>
  <si>
    <t>NAV podielových fondov (tis. EUR)</t>
  </si>
  <si>
    <t>Dôchodkové fondy (údaje v tis. EUR)</t>
  </si>
  <si>
    <t>Štruktúra investícií dôchodkových fondov (údaje v tis. EUR)</t>
  </si>
  <si>
    <t>Doplnkové dôchodkové fondy (údaje v tis. EUR)</t>
  </si>
  <si>
    <t>Štruktúra investícii doplnkových dôchodkových fondov (údaje v tis. EUR)</t>
  </si>
  <si>
    <t>NAV fondov (tis. EUR)</t>
  </si>
  <si>
    <t xml:space="preserve"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27 inštitúcií bola hodnota HHI 370.
</t>
  </si>
  <si>
    <t>0,00%       (0%)</t>
  </si>
  <si>
    <t>Ukazovateľ likvidných aktív v zmysle § 13 Opatrenia NBS č. 18/2008 v znení neskorších predpisov</t>
  </si>
  <si>
    <t>Zmena ekonomickej hodnoty obchodnej knihy bez úrokových derivátov / VZ (bez pobočiek)*</t>
  </si>
  <si>
    <t>Zmena ekonomickej hodnoty obchodnej knihy vrátane úrokových derivátov / VZ (bez pobočiek)*</t>
  </si>
  <si>
    <t>Zmena ekonomickej hodnoty celej bilancie bez úrokových derivátov / VZ (bez pobočiek)*</t>
  </si>
  <si>
    <t>Zmena ekonomickej hodnoty celej bilancie vrátane úrokových derivátov / VZ (bez pobočiek)*</t>
  </si>
  <si>
    <t>* Zmena ekonomickej hodnoty je odhadnutá na základe údajov o zmluvných zostatkových dobách do najbližšieho precenenia úrokových sadzieb, resp. splatnosti za predpokladu paralelného nárastu úrokových sadzieb o 1 p. b.</t>
  </si>
  <si>
    <t>Pokladničné poukážky</t>
  </si>
  <si>
    <t>Akcie a podielové listy</t>
  </si>
  <si>
    <t>Ostatné pohľadávky</t>
  </si>
  <si>
    <t>Alico Funds Central Europe</t>
  </si>
  <si>
    <t xml:space="preserve">  Iné prevoditeľné CP</t>
  </si>
  <si>
    <t xml:space="preserve">  Iné nekapitálové CP</t>
  </si>
  <si>
    <t>0,00%       (31%)</t>
  </si>
  <si>
    <t>100,00%       (6%)</t>
  </si>
  <si>
    <t>0,00%       (43%)</t>
  </si>
  <si>
    <t>0,00%       (19%)</t>
  </si>
  <si>
    <t>0,00%       (6%)</t>
  </si>
  <si>
    <t>0,00%       (21%)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</si>
  <si>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28 inštitúcií bola hodnota HHI 358.
Aktíva sú vyjadrené v hrubej (brutto) hodnote; rovnosť s pasívami sa dosiahne odrátaním hodnoty odpisov, opravných položiek.</t>
  </si>
  <si>
    <t>Objem spolu 
(31.12.2010)</t>
  </si>
  <si>
    <t>|Hodnota k
31.12.2010</t>
  </si>
  <si>
    <t>|Hodnota k
31.12.2009</t>
  </si>
  <si>
    <t>927,29%       (4%)</t>
  </si>
  <si>
    <t>391,02%       (11%)</t>
  </si>
  <si>
    <t>3,43%       (10%)</t>
  </si>
  <si>
    <t>2,16%       (22%)</t>
  </si>
  <si>
    <t>3,38%       (38%)</t>
  </si>
  <si>
    <t>0,77%       (39%)</t>
  </si>
  <si>
    <t>3,84%       (5%)</t>
  </si>
  <si>
    <t>23,50%       (43%)</t>
  </si>
  <si>
    <t>-0,25%       (8%)</t>
  </si>
  <si>
    <t>0,44%       (10%)</t>
  </si>
  <si>
    <t>1,44%       (55%)</t>
  </si>
  <si>
    <t>1,34%       (3%)</t>
  </si>
  <si>
    <t>1,99%       (15%)</t>
  </si>
  <si>
    <t>3,09%       (33%)</t>
  </si>
  <si>
    <t>Priemer vážený menova-
teľom 
(31.12.2010)</t>
  </si>
  <si>
    <t>Priemer vážený menova-
teľom 
(31.12.2009)</t>
  </si>
  <si>
    <t>2,47%       (12%)</t>
  </si>
  <si>
    <t>100,00%       (8%)</t>
  </si>
  <si>
    <t>1,11%       (30%)</t>
  </si>
  <si>
    <t>72,08%       (21%)</t>
  </si>
  <si>
    <t xml:space="preserve"> </t>
  </si>
  <si>
    <t>-4,11%       (34%)</t>
  </si>
  <si>
    <t>0,00%       (38%)</t>
  </si>
  <si>
    <t>0,85%       (4%)</t>
  </si>
  <si>
    <t>55,62%       (17%)</t>
  </si>
  <si>
    <t>-0,14%       (26%)</t>
  </si>
  <si>
    <t>16,11%       (38%)</t>
  </si>
  <si>
    <t>42,20%       (23%)</t>
  </si>
  <si>
    <t>-0,16%       (44%)</t>
  </si>
  <si>
    <t>8,38%       (13%)</t>
  </si>
  <si>
    <t>37,64%       (31%)</t>
  </si>
  <si>
    <t>0,10%       (20%)</t>
  </si>
  <si>
    <t>4,02%       (52%)</t>
  </si>
  <si>
    <t>3,62%       (5%)</t>
  </si>
  <si>
    <t>10,73%       (31%)</t>
  </si>
  <si>
    <t>9,06%       (31%)</t>
  </si>
  <si>
    <t>-251,36%       (20%)</t>
  </si>
  <si>
    <t>46,19%       (20%)</t>
  </si>
  <si>
    <t>3,32%       (23%)</t>
  </si>
  <si>
    <t>8,02%       (56%)</t>
  </si>
  <si>
    <t>175000,00%       (6%)</t>
  </si>
  <si>
    <t>2,80%       (7%)</t>
  </si>
  <si>
    <t>12,03%       (13%)</t>
  </si>
  <si>
    <t>35,91%       (50%)</t>
  </si>
  <si>
    <t>175000,00%       (30%)</t>
  </si>
  <si>
    <t>78,05%       (66%)</t>
  </si>
  <si>
    <t>109,49%       (19%)</t>
  </si>
  <si>
    <t>475,73%       (8%)</t>
  </si>
  <si>
    <t>-45,69%       (73%)</t>
  </si>
  <si>
    <t>-56,78%       (58%)</t>
  </si>
  <si>
    <t>0,49%       (4%)</t>
  </si>
  <si>
    <t>-41,90%       (18%)</t>
  </si>
  <si>
    <t>11,24%       (28%)</t>
  </si>
  <si>
    <t>51,73%       (2%)</t>
  </si>
  <si>
    <t>78,09%       (8%)</t>
  </si>
  <si>
    <t>88,40%       (50%)</t>
  </si>
  <si>
    <t>99,83%       (29%)</t>
  </si>
  <si>
    <t>7,72%       (29%)</t>
  </si>
  <si>
    <t>8,37%       (48%)</t>
  </si>
  <si>
    <t>84,54%       (2%)</t>
  </si>
  <si>
    <t>Dôchodkové správcovské spoločnosti k 31.12.2010</t>
  </si>
  <si>
    <t>NAV k 31.12.2010</t>
  </si>
  <si>
    <t>Hodnota k 31.12.2010</t>
  </si>
  <si>
    <t>Doplnkové dôchodkové spoločnosti k 31.12.2010</t>
  </si>
  <si>
    <t>NAV k 31.12.2010</t>
  </si>
  <si>
    <t>Správcovské spoločnosti k 31.12.2010</t>
  </si>
  <si>
    <t>Náklady, výnosy a ukazovatele ziskovosti tuzemských správcovských spoločností k 31.12.2010 (údaje v tis. EUR)</t>
  </si>
  <si>
    <t>Štruktúra otvorených podielových fondov k 31.12.2010 (údaje v tis. EUR)</t>
  </si>
  <si>
    <t>Čisté predaje otvorených podielových fondov k 31.12.2010 (údaje v tis. EUR)</t>
  </si>
  <si>
    <t>Priemerné výkonnosti otvorených podielových fondov k 31.12.2010(údaje v % p.a.)</t>
  </si>
  <si>
    <t>Štruktúra majetku tuzemských podielových fondov k 31.12.2010 (údaje v tis. EUR)</t>
  </si>
  <si>
    <t>12 mesiacov</t>
  </si>
  <si>
    <t>Základné charakteristiky obchodníkov s cennými papiermi (OCP) k 31.12.2010 (údaje v tis. EUR)</t>
  </si>
  <si>
    <t>Objem obchodov podľa jednotlivých investičných služieb k 31.12.2010 (údaje v tis. EUR)</t>
  </si>
  <si>
    <t>OCP s min. základným imaním 1,2M</t>
  </si>
  <si>
    <t>OCP, ktorí nie sú bankami sa členia podľa základného imania. OCP so základným imaním menej ako 1,2 mil. Eur nemajú licenciu na vykonávanie investičnej služby IS-3 (prijatie pokynu klienta na nadobudnutie alebo predaj investičného nástroja a jeho vykonanie</t>
  </si>
  <si>
    <t>Deriváty - typ A – Podľa § 5 ods. 1 písm. d) zákona o cenných papieroch
Deriváty - typ B – Podľa § 5 ods. 1 písm. e) zákona o cenných papieroch
Deriváty - typ C – Podľa § 5 ods. 1 písm. f) zákona o cenných papieroch
Deriváty - typ D – Podľa § 5 ods. 1 pís</t>
  </si>
  <si>
    <t>Hospodársky výsledok DSS k 31.12.2010 (údaje v tis. EUR)</t>
  </si>
  <si>
    <t>Hospodársky výsledok DDS k 31.12.2010 (údaje v tis. EUR)</t>
  </si>
  <si>
    <t>-1,22%       (2%)</t>
  </si>
  <si>
    <t>0,16%       (11%)</t>
  </si>
  <si>
    <t>0,90%       (23%)</t>
  </si>
  <si>
    <t>3,86%       (63%)</t>
  </si>
  <si>
    <t>1,19%       (8%)</t>
  </si>
  <si>
    <t>7,46%       (11%)</t>
  </si>
  <si>
    <t>13,05%       (26%)</t>
  </si>
  <si>
    <t>40,31%       (47%)</t>
  </si>
  <si>
    <t>46,31%       (30%)</t>
  </si>
  <si>
    <t>63,67%       (39%)</t>
  </si>
  <si>
    <t>91,11%       (27%)</t>
  </si>
  <si>
    <t>68,65%       (11%)</t>
  </si>
  <si>
    <t>80,17%       (21%)</t>
  </si>
  <si>
    <t>86,88%       (58%)</t>
  </si>
  <si>
    <t>1,77%       (9%)</t>
  </si>
  <si>
    <t>3,02%       (22%)</t>
  </si>
  <si>
    <t>13,93%       (65%)</t>
  </si>
  <si>
    <t>3,81%       (21%)</t>
  </si>
  <si>
    <t>5,89%       (24%)</t>
  </si>
  <si>
    <t>14,99%       (42%)</t>
  </si>
  <si>
    <t>2,99%       (27%)</t>
  </si>
  <si>
    <t>10,17%       (12%)</t>
  </si>
  <si>
    <t>2,44%       (5%)</t>
  </si>
  <si>
    <t>-0,67%       (27%)</t>
  </si>
  <si>
    <t>1,33%       (3%)</t>
  </si>
  <si>
    <t>13,67%       (48%)</t>
  </si>
  <si>
    <t>1,30%       (5%)</t>
  </si>
  <si>
    <t>5,30%       (44%)</t>
  </si>
  <si>
    <t>8,08%       (36%)</t>
  </si>
  <si>
    <t>21,70%       (15%)</t>
  </si>
  <si>
    <t>4,75%       (42%)</t>
  </si>
  <si>
    <t>8,31%       (36%)</t>
  </si>
  <si>
    <t>0,00%       (7%)</t>
  </si>
  <si>
    <t>6,24%       (42%)</t>
  </si>
  <si>
    <t>11,40%       (41%)</t>
  </si>
  <si>
    <t>49,53%       (9%)</t>
  </si>
  <si>
    <t>65,21%       (23%)</t>
  </si>
  <si>
    <t>88,82%       (30%)</t>
  </si>
  <si>
    <t>460,11%       (23%)</t>
  </si>
  <si>
    <t>37,44%       (6%)</t>
  </si>
  <si>
    <t>119,25%       (57%)</t>
  </si>
  <si>
    <t>263,28%       (20%)</t>
  </si>
  <si>
    <t>552,10%       (11%)</t>
  </si>
  <si>
    <t>15,50%       (3%)</t>
  </si>
  <si>
    <t>29,20%       (23%)</t>
  </si>
  <si>
    <t>64,81%       (57%)</t>
  </si>
  <si>
    <t>91,45%       (14%)</t>
  </si>
  <si>
    <t>0,22%       (39%)</t>
  </si>
  <si>
    <t>2,74%       (22%)</t>
  </si>
  <si>
    <t>17,73%       (33%)</t>
  </si>
  <si>
    <t>34,14%       (25%)</t>
  </si>
  <si>
    <t>4,48%       (4%)</t>
  </si>
  <si>
    <t>17,07%       (33%)</t>
  </si>
  <si>
    <t>108,90%       (25%)</t>
  </si>
  <si>
    <t>-57,78%       (11%)</t>
  </si>
  <si>
    <t>-1,78%       (41%)</t>
  </si>
  <si>
    <t>204,48%       (21%)</t>
  </si>
  <si>
    <t>-118,64%       (35%)</t>
  </si>
  <si>
    <t>-51,61%       (17%)</t>
  </si>
  <si>
    <t>152,54%       (21%)</t>
  </si>
  <si>
    <t>-88,98%       (29%)</t>
  </si>
  <si>
    <t>-53,15%       (10%)</t>
  </si>
  <si>
    <t>32,15%       (18%)</t>
  </si>
  <si>
    <t>102,96%       (37%)</t>
  </si>
  <si>
    <t>121,38%       (39%)</t>
  </si>
  <si>
    <t>155,76%       (50%)</t>
  </si>
  <si>
    <t>241,19%       (4%)</t>
  </si>
  <si>
    <t>896,67%       (8%)</t>
  </si>
  <si>
    <t>59,26%       (15%)</t>
  </si>
  <si>
    <t>21,99%       (3%)</t>
  </si>
  <si>
    <t>39,77%       (48%)</t>
  </si>
  <si>
    <t>49,28%       (15%)</t>
  </si>
  <si>
    <t>69,40%       (27%)</t>
  </si>
  <si>
    <t>52,88%       (6%)</t>
  </si>
  <si>
    <t>-18,54%       (18%)</t>
  </si>
  <si>
    <t>1,14%       (6%)</t>
  </si>
  <si>
    <t>61,21%       (3%)</t>
  </si>
  <si>
    <t>-12,82%       (37%)</t>
  </si>
  <si>
    <t>0,14%       (37%)</t>
  </si>
  <si>
    <t>6,53%       (9%)</t>
  </si>
  <si>
    <t>61,21%       (17%)</t>
  </si>
  <si>
    <t>-42,35%       (35%)</t>
  </si>
  <si>
    <t>59,10%       (3%)</t>
  </si>
  <si>
    <t>-15,19%       (50%)</t>
  </si>
  <si>
    <t>0,35%       (29%)</t>
  </si>
  <si>
    <t>12,34%       (32%)</t>
  </si>
  <si>
    <t>18,35%       (32%)</t>
  </si>
  <si>
    <t>10,64%       (14%)</t>
  </si>
  <si>
    <t>54,63%       (2%)</t>
  </si>
  <si>
    <t>28,80%       (28%)</t>
  </si>
  <si>
    <t>35,16%       (32%)</t>
  </si>
  <si>
    <t>55,48%       (32%)</t>
  </si>
</sst>
</file>

<file path=xl/styles.xml><?xml version="1.0" encoding="utf-8"?>
<styleSheet xmlns="http://schemas.openxmlformats.org/spreadsheetml/2006/main">
  <numFmts count="4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&quot; Sk&quot;;\-#,##0&quot; Sk&quot;"/>
    <numFmt numFmtId="179" formatCode="#,##0&quot; Sk&quot;;[Red]\-#,##0&quot; Sk&quot;"/>
    <numFmt numFmtId="180" formatCode="#,##0.00&quot; Sk&quot;;\-#,##0.00&quot; Sk&quot;"/>
    <numFmt numFmtId="181" formatCode="#,##0.00&quot; Sk&quot;;[Red]\-#,##0.00&quot; Sk&quot;"/>
    <numFmt numFmtId="182" formatCode="_-* #,##0&quot; Sk&quot;_-;\-* #,##0&quot; Sk&quot;_-;_-* &quot;-&quot;&quot; Sk&quot;_-;_-@_-"/>
    <numFmt numFmtId="183" formatCode="_-* #,##0_ _S_k_-;\-* #,##0_ _S_k_-;_-* &quot;-&quot;_ _S_k_-;_-@_-"/>
    <numFmt numFmtId="184" formatCode="_-* #,##0.00&quot; Sk&quot;_-;\-* #,##0.00&quot; Sk&quot;_-;_-* &quot;-&quot;??&quot; Sk&quot;_-;_-@_-"/>
    <numFmt numFmtId="185" formatCode="_-* #,##0.00_ _S_k_-;\-* #,##0.00_ _S_k_-;_-* &quot;-&quot;??_ _S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"/>
    <numFmt numFmtId="190" formatCode="0.0000"/>
    <numFmt numFmtId="191" formatCode="###\ ###\ ###\ ##0"/>
    <numFmt numFmtId="192" formatCode="0.0%"/>
    <numFmt numFmtId="193" formatCode="0.000%"/>
    <numFmt numFmtId="194" formatCode="0.000"/>
    <numFmt numFmtId="195" formatCode="[$€-2]\ #,##0.00_);[Red]\([$€-2]\ #,##0.00\)"/>
    <numFmt numFmtId="196" formatCode="0.000000000"/>
    <numFmt numFmtId="197" formatCode="0.00000000"/>
    <numFmt numFmtId="198" formatCode="0.0000000"/>
    <numFmt numFmtId="199" formatCode="0.000000"/>
    <numFmt numFmtId="200" formatCode="0.0"/>
    <numFmt numFmtId="201" formatCode="#,##0.0"/>
  </numFmts>
  <fonts count="16">
    <font>
      <sz val="11"/>
      <name val="Arial"/>
      <family val="0"/>
    </font>
    <font>
      <sz val="7"/>
      <name val="Arial Narrow"/>
      <family val="2"/>
    </font>
    <font>
      <sz val="12"/>
      <name val="Times New Roman"/>
      <family val="1"/>
    </font>
    <font>
      <b/>
      <sz val="7"/>
      <name val="Arial Narrow"/>
      <family val="2"/>
    </font>
    <font>
      <b/>
      <sz val="12"/>
      <name val="Times New Roman"/>
      <family val="1"/>
    </font>
    <font>
      <sz val="10"/>
      <name val="Arial"/>
      <family val="0"/>
    </font>
    <font>
      <b/>
      <sz val="9"/>
      <name val="Arial Narrow"/>
      <family val="2"/>
    </font>
    <font>
      <sz val="7"/>
      <name val="Times New Roman"/>
      <family val="1"/>
    </font>
    <font>
      <sz val="9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sz val="6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u val="single"/>
      <sz val="11"/>
      <color indexed="20"/>
      <name val="Arial"/>
      <family val="0"/>
    </font>
    <font>
      <u val="single"/>
      <sz val="11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8"/>
      </bottom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3" fillId="2" borderId="1" xfId="21" applyFont="1" applyFill="1" applyBorder="1" applyAlignment="1">
      <alignment vertical="top" wrapText="1"/>
      <protection/>
    </xf>
    <xf numFmtId="0" fontId="6" fillId="2" borderId="0" xfId="21" applyFont="1" applyFill="1" applyAlignment="1">
      <alignment vertical="top" wrapText="1"/>
      <protection/>
    </xf>
    <xf numFmtId="0" fontId="5" fillId="0" borderId="0" xfId="21">
      <alignment/>
      <protection/>
    </xf>
    <xf numFmtId="0" fontId="3" fillId="2" borderId="2" xfId="21" applyFont="1" applyFill="1" applyBorder="1">
      <alignment/>
      <protection/>
    </xf>
    <xf numFmtId="0" fontId="3" fillId="2" borderId="1" xfId="0" applyFont="1" applyFill="1" applyBorder="1" applyAlignment="1">
      <alignment vertical="top" wrapText="1"/>
    </xf>
    <xf numFmtId="0" fontId="1" fillId="2" borderId="2" xfId="21" applyFont="1" applyFill="1" applyBorder="1" applyAlignment="1">
      <alignment horizontal="justify"/>
      <protection/>
    </xf>
    <xf numFmtId="0" fontId="2" fillId="2" borderId="0" xfId="21" applyFont="1" applyFill="1" applyAlignment="1">
      <alignment horizontal="justify" vertical="top" wrapText="1"/>
      <protection/>
    </xf>
    <xf numFmtId="0" fontId="6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justify" vertical="top" wrapText="1"/>
    </xf>
    <xf numFmtId="0" fontId="2" fillId="2" borderId="3" xfId="0" applyFont="1" applyFill="1" applyBorder="1" applyAlignment="1">
      <alignment horizontal="justify" vertical="top" wrapText="1"/>
    </xf>
    <xf numFmtId="0" fontId="3" fillId="2" borderId="4" xfId="0" applyFont="1" applyFill="1" applyBorder="1" applyAlignment="1">
      <alignment vertical="top" wrapText="1"/>
    </xf>
    <xf numFmtId="0" fontId="5" fillId="0" borderId="0" xfId="21" applyFill="1">
      <alignment/>
      <protection/>
    </xf>
    <xf numFmtId="0" fontId="1" fillId="2" borderId="0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vertical="top"/>
    </xf>
    <xf numFmtId="0" fontId="1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vertical="top" wrapText="1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 wrapText="1"/>
    </xf>
    <xf numFmtId="0" fontId="3" fillId="2" borderId="3" xfId="0" applyFont="1" applyFill="1" applyBorder="1" applyAlignment="1">
      <alignment vertical="top"/>
    </xf>
    <xf numFmtId="0" fontId="0" fillId="2" borderId="3" xfId="0" applyFill="1" applyBorder="1" applyAlignment="1">
      <alignment/>
    </xf>
    <xf numFmtId="0" fontId="4" fillId="2" borderId="0" xfId="21" applyFont="1" applyFill="1">
      <alignment/>
      <protection/>
    </xf>
    <xf numFmtId="0" fontId="5" fillId="2" borderId="0" xfId="21" applyFill="1">
      <alignment/>
      <protection/>
    </xf>
    <xf numFmtId="0" fontId="1" fillId="2" borderId="5" xfId="21" applyFont="1" applyFill="1" applyBorder="1" applyAlignment="1">
      <alignment vertical="top" wrapText="1"/>
      <protection/>
    </xf>
    <xf numFmtId="0" fontId="1" fillId="2" borderId="6" xfId="21" applyFont="1" applyFill="1" applyBorder="1" applyAlignment="1">
      <alignment vertical="top" wrapText="1"/>
      <protection/>
    </xf>
    <xf numFmtId="0" fontId="7" fillId="2" borderId="0" xfId="21" applyFont="1" applyFill="1">
      <alignment/>
      <protection/>
    </xf>
    <xf numFmtId="0" fontId="2" fillId="2" borderId="0" xfId="21" applyFont="1" applyFill="1" applyAlignment="1">
      <alignment horizontal="justify"/>
      <protection/>
    </xf>
    <xf numFmtId="0" fontId="3" fillId="2" borderId="2" xfId="21" applyFont="1" applyFill="1" applyBorder="1" applyAlignment="1">
      <alignment vertical="top" wrapText="1"/>
      <protection/>
    </xf>
    <xf numFmtId="0" fontId="1" fillId="2" borderId="0" xfId="21" applyFont="1" applyFill="1">
      <alignment/>
      <protection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3" fillId="2" borderId="2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justify" wrapText="1"/>
    </xf>
    <xf numFmtId="0" fontId="2" fillId="2" borderId="0" xfId="0" applyFont="1" applyFill="1" applyAlignment="1">
      <alignment horizontal="justify"/>
    </xf>
    <xf numFmtId="0" fontId="3" fillId="2" borderId="11" xfId="0" applyFont="1" applyFill="1" applyBorder="1" applyAlignment="1">
      <alignment vertical="center" wrapText="1"/>
    </xf>
    <xf numFmtId="3" fontId="5" fillId="2" borderId="0" xfId="21" applyNumberFormat="1" applyFill="1">
      <alignment/>
      <protection/>
    </xf>
    <xf numFmtId="3" fontId="1" fillId="2" borderId="0" xfId="0" applyNumberFormat="1" applyFont="1" applyFill="1" applyBorder="1" applyAlignment="1">
      <alignment horizontal="right" vertical="top" indent="1"/>
    </xf>
    <xf numFmtId="3" fontId="0" fillId="2" borderId="0" xfId="0" applyNumberFormat="1" applyFill="1" applyAlignment="1">
      <alignment/>
    </xf>
    <xf numFmtId="0" fontId="1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7" fillId="2" borderId="0" xfId="0" applyFont="1" applyFill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3" fontId="1" fillId="2" borderId="5" xfId="0" applyNumberFormat="1" applyFont="1" applyFill="1" applyBorder="1" applyAlignment="1">
      <alignment horizontal="right" wrapText="1"/>
    </xf>
    <xf numFmtId="9" fontId="1" fillId="0" borderId="2" xfId="0" applyNumberFormat="1" applyFont="1" applyBorder="1" applyAlignment="1">
      <alignment horizontal="right" wrapText="1"/>
    </xf>
    <xf numFmtId="9" fontId="1" fillId="2" borderId="2" xfId="0" applyNumberFormat="1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9" fontId="1" fillId="0" borderId="5" xfId="0" applyNumberFormat="1" applyFont="1" applyBorder="1" applyAlignment="1">
      <alignment horizontal="right" wrapText="1"/>
    </xf>
    <xf numFmtId="9" fontId="1" fillId="2" borderId="5" xfId="0" applyNumberFormat="1" applyFont="1" applyFill="1" applyBorder="1" applyAlignment="1">
      <alignment horizontal="right" wrapText="1"/>
    </xf>
    <xf numFmtId="3" fontId="1" fillId="2" borderId="2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9" fontId="1" fillId="0" borderId="6" xfId="0" applyNumberFormat="1" applyFont="1" applyBorder="1" applyAlignment="1">
      <alignment horizontal="right" wrapText="1"/>
    </xf>
    <xf numFmtId="9" fontId="1" fillId="2" borderId="6" xfId="0" applyNumberFormat="1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vertical="top" wrapText="1"/>
    </xf>
    <xf numFmtId="3" fontId="1" fillId="3" borderId="12" xfId="0" applyNumberFormat="1" applyFont="1" applyFill="1" applyBorder="1" applyAlignment="1">
      <alignment horizontal="right" wrapText="1"/>
    </xf>
    <xf numFmtId="3" fontId="1" fillId="0" borderId="13" xfId="0" applyNumberFormat="1" applyFont="1" applyFill="1" applyBorder="1" applyAlignment="1">
      <alignment horizontal="right" vertical="top" wrapText="1"/>
    </xf>
    <xf numFmtId="3" fontId="1" fillId="3" borderId="12" xfId="0" applyNumberFormat="1" applyFont="1" applyFill="1" applyBorder="1" applyAlignment="1">
      <alignment horizontal="right" vertical="top" wrapText="1"/>
    </xf>
    <xf numFmtId="3" fontId="1" fillId="3" borderId="12" xfId="0" applyNumberFormat="1" applyFont="1" applyFill="1" applyBorder="1" applyAlignment="1">
      <alignment horizontal="right" wrapText="1"/>
    </xf>
    <xf numFmtId="3" fontId="1" fillId="3" borderId="13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wrapText="1"/>
    </xf>
    <xf numFmtId="3" fontId="1" fillId="2" borderId="0" xfId="0" applyNumberFormat="1" applyFont="1" applyFill="1" applyBorder="1" applyAlignment="1">
      <alignment horizontal="right" vertical="top" wrapText="1"/>
    </xf>
    <xf numFmtId="0" fontId="1" fillId="2" borderId="0" xfId="21" applyFont="1" applyFill="1" applyBorder="1" applyAlignment="1">
      <alignment horizontal="justify"/>
      <protection/>
    </xf>
    <xf numFmtId="0" fontId="3" fillId="2" borderId="0" xfId="21" applyFont="1" applyFill="1" applyBorder="1" applyAlignment="1">
      <alignment vertical="top" wrapText="1"/>
      <protection/>
    </xf>
    <xf numFmtId="0" fontId="2" fillId="2" borderId="0" xfId="21" applyFont="1" applyFill="1" applyBorder="1" applyAlignment="1">
      <alignment horizontal="justify" vertical="top" wrapText="1"/>
      <protection/>
    </xf>
    <xf numFmtId="9" fontId="1" fillId="2" borderId="0" xfId="21" applyNumberFormat="1" applyFont="1" applyFill="1" applyBorder="1" applyAlignment="1">
      <alignment horizontal="right" vertical="top"/>
      <protection/>
    </xf>
    <xf numFmtId="3" fontId="1" fillId="2" borderId="0" xfId="0" applyNumberFormat="1" applyFont="1" applyFill="1" applyBorder="1" applyAlignment="1">
      <alignment horizontal="right" wrapText="1"/>
    </xf>
    <xf numFmtId="10" fontId="1" fillId="2" borderId="6" xfId="22" applyNumberFormat="1" applyFont="1" applyFill="1" applyBorder="1" applyAlignment="1">
      <alignment horizontal="right" vertical="center" wrapText="1"/>
    </xf>
    <xf numFmtId="10" fontId="1" fillId="0" borderId="6" xfId="22" applyNumberFormat="1" applyFont="1" applyBorder="1" applyAlignment="1">
      <alignment horizontal="right" vertical="center" wrapText="1"/>
    </xf>
    <xf numFmtId="10" fontId="1" fillId="0" borderId="2" xfId="22" applyNumberFormat="1" applyFont="1" applyBorder="1" applyAlignment="1">
      <alignment horizontal="right" vertical="center" wrapText="1"/>
    </xf>
    <xf numFmtId="10" fontId="1" fillId="2" borderId="5" xfId="22" applyNumberFormat="1" applyFont="1" applyFill="1" applyBorder="1" applyAlignment="1">
      <alignment horizontal="right" vertical="center" wrapText="1"/>
    </xf>
    <xf numFmtId="10" fontId="1" fillId="0" borderId="5" xfId="22" applyNumberFormat="1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10" fontId="1" fillId="2" borderId="2" xfId="22" applyNumberFormat="1" applyFont="1" applyFill="1" applyBorder="1" applyAlignment="1">
      <alignment horizontal="right" vertical="center" wrapText="1"/>
    </xf>
    <xf numFmtId="10" fontId="1" fillId="2" borderId="0" xfId="22" applyNumberFormat="1" applyFont="1" applyFill="1" applyBorder="1" applyAlignment="1">
      <alignment horizontal="right" vertical="center" wrapText="1"/>
    </xf>
    <xf numFmtId="10" fontId="1" fillId="0" borderId="0" xfId="22" applyNumberFormat="1" applyFont="1" applyBorder="1" applyAlignment="1">
      <alignment horizontal="right" vertical="center" wrapText="1"/>
    </xf>
    <xf numFmtId="1" fontId="1" fillId="0" borderId="2" xfId="0" applyNumberFormat="1" applyFont="1" applyBorder="1" applyAlignment="1">
      <alignment horizontal="right" wrapText="1"/>
    </xf>
    <xf numFmtId="1" fontId="1" fillId="0" borderId="5" xfId="0" applyNumberFormat="1" applyFont="1" applyBorder="1" applyAlignment="1">
      <alignment horizontal="right" wrapText="1"/>
    </xf>
    <xf numFmtId="1" fontId="1" fillId="0" borderId="6" xfId="0" applyNumberFormat="1" applyFont="1" applyBorder="1" applyAlignment="1">
      <alignment horizontal="right" wrapText="1"/>
    </xf>
    <xf numFmtId="1" fontId="1" fillId="2" borderId="0" xfId="0" applyNumberFormat="1" applyFont="1" applyFill="1" applyAlignment="1">
      <alignment/>
    </xf>
    <xf numFmtId="0" fontId="6" fillId="2" borderId="3" xfId="0" applyFont="1" applyFill="1" applyBorder="1" applyAlignment="1">
      <alignment vertical="top" wrapText="1"/>
    </xf>
    <xf numFmtId="10" fontId="1" fillId="2" borderId="0" xfId="22" applyNumberFormat="1" applyFont="1" applyFill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5" fillId="0" borderId="0" xfId="21" applyBorder="1">
      <alignment/>
      <protection/>
    </xf>
    <xf numFmtId="3" fontId="1" fillId="3" borderId="14" xfId="0" applyNumberFormat="1" applyFont="1" applyFill="1" applyBorder="1" applyAlignment="1">
      <alignment horizontal="right" wrapText="1"/>
    </xf>
    <xf numFmtId="3" fontId="1" fillId="2" borderId="0" xfId="0" applyNumberFormat="1" applyFont="1" applyFill="1" applyAlignment="1">
      <alignment/>
    </xf>
    <xf numFmtId="10" fontId="1" fillId="2" borderId="0" xfId="0" applyNumberFormat="1" applyFont="1" applyFill="1" applyBorder="1" applyAlignment="1">
      <alignment horizontal="right" vertical="top" wrapText="1"/>
    </xf>
    <xf numFmtId="0" fontId="1" fillId="2" borderId="10" xfId="0" applyFont="1" applyFill="1" applyBorder="1" applyAlignment="1">
      <alignment horizontal="right" vertical="center" wrapText="1"/>
    </xf>
    <xf numFmtId="3" fontId="7" fillId="2" borderId="0" xfId="0" applyNumberFormat="1" applyFont="1" applyFill="1" applyAlignment="1">
      <alignment horizontal="justify"/>
    </xf>
    <xf numFmtId="3" fontId="10" fillId="2" borderId="0" xfId="0" applyNumberFormat="1" applyFont="1" applyFill="1" applyAlignment="1">
      <alignment horizontal="justify"/>
    </xf>
    <xf numFmtId="3" fontId="4" fillId="2" borderId="0" xfId="0" applyNumberFormat="1" applyFont="1" applyFill="1" applyAlignment="1">
      <alignment/>
    </xf>
    <xf numFmtId="3" fontId="9" fillId="2" borderId="2" xfId="0" applyNumberFormat="1" applyFont="1" applyFill="1" applyBorder="1" applyAlignment="1">
      <alignment horizontal="justify"/>
    </xf>
    <xf numFmtId="3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horizontal="justify"/>
    </xf>
    <xf numFmtId="3" fontId="2" fillId="2" borderId="2" xfId="0" applyNumberFormat="1" applyFont="1" applyFill="1" applyBorder="1" applyAlignment="1">
      <alignment horizontal="justify" vertical="top" wrapText="1"/>
    </xf>
    <xf numFmtId="3" fontId="7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 horizontal="right" vertical="top"/>
    </xf>
    <xf numFmtId="3" fontId="1" fillId="2" borderId="0" xfId="0" applyNumberFormat="1" applyFont="1" applyFill="1" applyBorder="1" applyAlignment="1">
      <alignment horizontal="right" vertical="top" wrapText="1" indent="1"/>
    </xf>
    <xf numFmtId="3" fontId="1" fillId="2" borderId="0" xfId="0" applyNumberFormat="1" applyFont="1" applyFill="1" applyBorder="1" applyAlignment="1">
      <alignment horizontal="justify"/>
    </xf>
    <xf numFmtId="3" fontId="2" fillId="2" borderId="0" xfId="0" applyNumberFormat="1" applyFont="1" applyFill="1" applyBorder="1" applyAlignment="1">
      <alignment horizontal="justify" vertical="top" wrapText="1"/>
    </xf>
    <xf numFmtId="3" fontId="3" fillId="2" borderId="0" xfId="0" applyNumberFormat="1" applyFont="1" applyFill="1" applyBorder="1" applyAlignment="1">
      <alignment vertical="top" wrapText="1"/>
    </xf>
    <xf numFmtId="3" fontId="1" fillId="0" borderId="15" xfId="0" applyNumberFormat="1" applyFont="1" applyFill="1" applyBorder="1" applyAlignment="1">
      <alignment horizontal="right" vertical="top" wrapText="1"/>
    </xf>
    <xf numFmtId="3" fontId="1" fillId="2" borderId="0" xfId="0" applyNumberFormat="1" applyFont="1" applyFill="1" applyBorder="1" applyAlignment="1">
      <alignment horizontal="right" wrapText="1"/>
    </xf>
    <xf numFmtId="3" fontId="13" fillId="2" borderId="0" xfId="0" applyNumberFormat="1" applyFont="1" applyFill="1" applyAlignment="1">
      <alignment horizontal="justify"/>
    </xf>
    <xf numFmtId="3" fontId="7" fillId="0" borderId="0" xfId="0" applyNumberFormat="1" applyFont="1" applyAlignment="1">
      <alignment/>
    </xf>
    <xf numFmtId="3" fontId="1" fillId="2" borderId="8" xfId="0" applyNumberFormat="1" applyFont="1" applyFill="1" applyBorder="1" applyAlignment="1">
      <alignment horizontal="right" vertical="center" wrapText="1"/>
    </xf>
    <xf numFmtId="9" fontId="1" fillId="2" borderId="2" xfId="22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3" fontId="1" fillId="2" borderId="10" xfId="0" applyNumberFormat="1" applyFont="1" applyFill="1" applyBorder="1" applyAlignment="1">
      <alignment horizontal="right" vertical="center" wrapText="1"/>
    </xf>
    <xf numFmtId="9" fontId="1" fillId="0" borderId="5" xfId="22" applyFont="1" applyBorder="1" applyAlignment="1">
      <alignment horizontal="right" vertical="center" wrapText="1"/>
    </xf>
    <xf numFmtId="9" fontId="1" fillId="2" borderId="5" xfId="22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3" fontId="1" fillId="2" borderId="9" xfId="0" applyNumberFormat="1" applyFont="1" applyFill="1" applyBorder="1" applyAlignment="1">
      <alignment horizontal="right" vertical="center" wrapText="1"/>
    </xf>
    <xf numFmtId="3" fontId="1" fillId="2" borderId="3" xfId="0" applyNumberFormat="1" applyFont="1" applyFill="1" applyBorder="1" applyAlignment="1">
      <alignment horizontal="right" vertical="center" wrapText="1"/>
    </xf>
    <xf numFmtId="9" fontId="1" fillId="0" borderId="6" xfId="22" applyFont="1" applyBorder="1" applyAlignment="1">
      <alignment horizontal="right" vertical="center" wrapText="1"/>
    </xf>
    <xf numFmtId="9" fontId="1" fillId="2" borderId="6" xfId="22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9" fontId="1" fillId="2" borderId="0" xfId="22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9" fontId="1" fillId="2" borderId="0" xfId="22" applyFont="1" applyFill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right" vertical="center" wrapText="1"/>
    </xf>
    <xf numFmtId="9" fontId="1" fillId="2" borderId="2" xfId="0" applyNumberFormat="1" applyFont="1" applyFill="1" applyBorder="1" applyAlignment="1">
      <alignment horizontal="right" vertical="center" wrapText="1"/>
    </xf>
    <xf numFmtId="9" fontId="1" fillId="2" borderId="5" xfId="0" applyNumberFormat="1" applyFont="1" applyFill="1" applyBorder="1" applyAlignment="1">
      <alignment horizontal="right" vertical="center" wrapText="1"/>
    </xf>
    <xf numFmtId="9" fontId="1" fillId="2" borderId="6" xfId="0" applyNumberFormat="1" applyFont="1" applyFill="1" applyBorder="1" applyAlignment="1">
      <alignment horizontal="right" vertical="center" wrapText="1"/>
    </xf>
    <xf numFmtId="0" fontId="6" fillId="2" borderId="0" xfId="21" applyFont="1" applyFill="1" applyAlignment="1">
      <alignment vertical="center" wrapText="1"/>
      <protection/>
    </xf>
    <xf numFmtId="0" fontId="3" fillId="2" borderId="1" xfId="21" applyFont="1" applyFill="1" applyBorder="1" applyAlignment="1">
      <alignment vertical="center" wrapText="1"/>
      <protection/>
    </xf>
    <xf numFmtId="0" fontId="2" fillId="2" borderId="0" xfId="21" applyFont="1" applyFill="1" applyAlignment="1">
      <alignment horizontal="justify" vertical="center" wrapText="1"/>
      <protection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9" fontId="1" fillId="2" borderId="9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9" fontId="1" fillId="2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vertical="center" wrapText="1"/>
    </xf>
    <xf numFmtId="9" fontId="1" fillId="2" borderId="16" xfId="0" applyNumberFormat="1" applyFont="1" applyFill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2" borderId="16" xfId="0" applyNumberFormat="1" applyFont="1" applyFill="1" applyBorder="1" applyAlignment="1">
      <alignment horizontal="right" vertical="center" wrapText="1"/>
    </xf>
    <xf numFmtId="0" fontId="3" fillId="2" borderId="2" xfId="21" applyFont="1" applyFill="1" applyBorder="1" applyAlignment="1">
      <alignment vertical="center" wrapText="1"/>
      <protection/>
    </xf>
    <xf numFmtId="0" fontId="1" fillId="2" borderId="5" xfId="21" applyFont="1" applyFill="1" applyBorder="1" applyAlignment="1">
      <alignment vertical="center" wrapText="1"/>
      <protection/>
    </xf>
    <xf numFmtId="0" fontId="1" fillId="2" borderId="6" xfId="21" applyFont="1" applyFill="1" applyBorder="1" applyAlignment="1">
      <alignment vertical="center" wrapText="1"/>
      <protection/>
    </xf>
    <xf numFmtId="3" fontId="3" fillId="2" borderId="11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horizontal="justify" vertical="center" wrapText="1"/>
    </xf>
    <xf numFmtId="3" fontId="3" fillId="0" borderId="2" xfId="0" applyNumberFormat="1" applyFont="1" applyBorder="1" applyAlignment="1">
      <alignment horizontal="justify" vertical="center" wrapText="1"/>
    </xf>
    <xf numFmtId="192" fontId="1" fillId="0" borderId="2" xfId="22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vertical="center" wrapText="1"/>
    </xf>
    <xf numFmtId="192" fontId="1" fillId="0" borderId="5" xfId="22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vertical="center" wrapText="1"/>
    </xf>
    <xf numFmtId="192" fontId="1" fillId="0" borderId="6" xfId="22" applyNumberFormat="1" applyFont="1" applyBorder="1" applyAlignment="1">
      <alignment horizontal="right" vertical="center" wrapText="1"/>
    </xf>
    <xf numFmtId="3" fontId="11" fillId="2" borderId="2" xfId="0" applyNumberFormat="1" applyFont="1" applyFill="1" applyBorder="1" applyAlignment="1">
      <alignment horizontal="justify" vertical="center"/>
    </xf>
    <xf numFmtId="3" fontId="8" fillId="2" borderId="3" xfId="0" applyNumberFormat="1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horizontal="justify" vertical="center" wrapText="1"/>
    </xf>
    <xf numFmtId="3" fontId="3" fillId="0" borderId="8" xfId="0" applyNumberFormat="1" applyFont="1" applyBorder="1" applyAlignment="1">
      <alignment vertical="center" wrapText="1"/>
    </xf>
    <xf numFmtId="3" fontId="1" fillId="0" borderId="8" xfId="0" applyNumberFormat="1" applyFont="1" applyBorder="1" applyAlignment="1">
      <alignment horizontal="right" vertical="center" wrapText="1"/>
    </xf>
    <xf numFmtId="192" fontId="1" fillId="0" borderId="8" xfId="22" applyNumberFormat="1" applyFont="1" applyBorder="1" applyAlignment="1">
      <alignment horizontal="right" vertical="center" wrapText="1"/>
    </xf>
    <xf numFmtId="192" fontId="1" fillId="2" borderId="8" xfId="22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vertical="center" wrapText="1"/>
    </xf>
    <xf numFmtId="192" fontId="1" fillId="0" borderId="10" xfId="22" applyNumberFormat="1" applyFont="1" applyBorder="1" applyAlignment="1">
      <alignment horizontal="right" vertical="center" wrapText="1"/>
    </xf>
    <xf numFmtId="192" fontId="1" fillId="2" borderId="10" xfId="22" applyNumberFormat="1" applyFont="1" applyFill="1" applyBorder="1" applyAlignment="1">
      <alignment horizontal="right"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 wrapText="1"/>
    </xf>
    <xf numFmtId="192" fontId="1" fillId="0" borderId="3" xfId="22" applyNumberFormat="1" applyFont="1" applyBorder="1" applyAlignment="1">
      <alignment horizontal="right" vertical="center" wrapText="1"/>
    </xf>
    <xf numFmtId="192" fontId="1" fillId="2" borderId="3" xfId="22" applyNumberFormat="1" applyFont="1" applyFill="1" applyBorder="1" applyAlignment="1">
      <alignment horizontal="right" vertical="center" wrapText="1"/>
    </xf>
    <xf numFmtId="3" fontId="8" fillId="2" borderId="0" xfId="0" applyNumberFormat="1" applyFont="1" applyFill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192" fontId="1" fillId="2" borderId="2" xfId="22" applyNumberFormat="1" applyFont="1" applyFill="1" applyBorder="1" applyAlignment="1">
      <alignment horizontal="right" vertical="center" wrapText="1"/>
    </xf>
    <xf numFmtId="192" fontId="1" fillId="2" borderId="5" xfId="22" applyNumberFormat="1" applyFont="1" applyFill="1" applyBorder="1" applyAlignment="1">
      <alignment horizontal="right" vertical="center" wrapText="1"/>
    </xf>
    <xf numFmtId="192" fontId="1" fillId="2" borderId="6" xfId="22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justify" vertical="center"/>
    </xf>
    <xf numFmtId="3" fontId="6" fillId="2" borderId="0" xfId="0" applyNumberFormat="1" applyFont="1" applyFill="1" applyAlignment="1">
      <alignment vertical="center" wrapText="1"/>
    </xf>
    <xf numFmtId="3" fontId="3" fillId="2" borderId="2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 wrapText="1"/>
    </xf>
    <xf numFmtId="192" fontId="1" fillId="2" borderId="8" xfId="22" applyNumberFormat="1" applyFont="1" applyFill="1" applyBorder="1" applyAlignment="1">
      <alignment horizontal="right" vertical="center"/>
    </xf>
    <xf numFmtId="192" fontId="1" fillId="2" borderId="5" xfId="22" applyNumberFormat="1" applyFont="1" applyFill="1" applyBorder="1" applyAlignment="1">
      <alignment horizontal="right" vertical="center"/>
    </xf>
    <xf numFmtId="192" fontId="1" fillId="2" borderId="6" xfId="22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justify" vertical="center" wrapText="1"/>
    </xf>
    <xf numFmtId="3" fontId="1" fillId="2" borderId="5" xfId="0" applyNumberFormat="1" applyFont="1" applyFill="1" applyBorder="1" applyAlignment="1">
      <alignment horizontal="justify" vertical="center" wrapText="1"/>
    </xf>
    <xf numFmtId="3" fontId="1" fillId="2" borderId="6" xfId="0" applyNumberFormat="1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vertical="center" wrapText="1"/>
    </xf>
    <xf numFmtId="10" fontId="1" fillId="2" borderId="17" xfId="22" applyNumberFormat="1" applyFont="1" applyFill="1" applyBorder="1" applyAlignment="1">
      <alignment horizontal="right" vertical="center" wrapText="1"/>
    </xf>
    <xf numFmtId="10" fontId="1" fillId="0" borderId="5" xfId="22" applyNumberFormat="1" applyFont="1" applyFill="1" applyBorder="1" applyAlignment="1">
      <alignment horizontal="right" vertical="center" wrapText="1"/>
    </xf>
    <xf numFmtId="9" fontId="0" fillId="2" borderId="0" xfId="22" applyFill="1" applyAlignment="1">
      <alignment/>
    </xf>
    <xf numFmtId="3" fontId="1" fillId="2" borderId="2" xfId="0" applyNumberFormat="1" applyFont="1" applyFill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192" fontId="1" fillId="0" borderId="2" xfId="0" applyNumberFormat="1" applyFont="1" applyBorder="1" applyAlignment="1">
      <alignment horizontal="right" vertical="top" wrapText="1"/>
    </xf>
    <xf numFmtId="192" fontId="1" fillId="2" borderId="2" xfId="0" applyNumberFormat="1" applyFont="1" applyFill="1" applyBorder="1" applyAlignment="1">
      <alignment horizontal="right" vertical="top" wrapText="1"/>
    </xf>
    <xf numFmtId="3" fontId="1" fillId="2" borderId="5" xfId="0" applyNumberFormat="1" applyFont="1" applyFill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192" fontId="1" fillId="0" borderId="5" xfId="0" applyNumberFormat="1" applyFont="1" applyBorder="1" applyAlignment="1">
      <alignment horizontal="right" vertical="top" wrapText="1"/>
    </xf>
    <xf numFmtId="192" fontId="1" fillId="2" borderId="5" xfId="0" applyNumberFormat="1" applyFont="1" applyFill="1" applyBorder="1" applyAlignment="1">
      <alignment horizontal="right" vertical="top" wrapText="1"/>
    </xf>
    <xf numFmtId="1" fontId="1" fillId="2" borderId="5" xfId="0" applyNumberFormat="1" applyFont="1" applyFill="1" applyBorder="1" applyAlignment="1">
      <alignment horizontal="right" vertical="top" wrapText="1"/>
    </xf>
    <xf numFmtId="3" fontId="1" fillId="2" borderId="6" xfId="0" applyNumberFormat="1" applyFont="1" applyFill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192" fontId="1" fillId="0" borderId="6" xfId="0" applyNumberFormat="1" applyFont="1" applyBorder="1" applyAlignment="1">
      <alignment horizontal="right" vertical="top" wrapText="1"/>
    </xf>
    <xf numFmtId="192" fontId="1" fillId="2" borderId="6" xfId="0" applyNumberFormat="1" applyFont="1" applyFill="1" applyBorder="1" applyAlignment="1">
      <alignment horizontal="right" vertical="top" wrapText="1"/>
    </xf>
    <xf numFmtId="9" fontId="1" fillId="0" borderId="2" xfId="0" applyNumberFormat="1" applyFont="1" applyBorder="1" applyAlignment="1">
      <alignment horizontal="right" vertical="top" wrapText="1"/>
    </xf>
    <xf numFmtId="9" fontId="1" fillId="2" borderId="2" xfId="0" applyNumberFormat="1" applyFont="1" applyFill="1" applyBorder="1" applyAlignment="1">
      <alignment horizontal="right" vertical="top" wrapText="1"/>
    </xf>
    <xf numFmtId="9" fontId="1" fillId="0" borderId="5" xfId="0" applyNumberFormat="1" applyFont="1" applyBorder="1" applyAlignment="1">
      <alignment horizontal="right" vertical="top" wrapText="1"/>
    </xf>
    <xf numFmtId="9" fontId="1" fillId="2" borderId="5" xfId="0" applyNumberFormat="1" applyFont="1" applyFill="1" applyBorder="1" applyAlignment="1">
      <alignment horizontal="right" vertical="top" wrapText="1"/>
    </xf>
    <xf numFmtId="9" fontId="1" fillId="0" borderId="6" xfId="0" applyNumberFormat="1" applyFont="1" applyBorder="1" applyAlignment="1">
      <alignment horizontal="right" vertical="top" wrapText="1"/>
    </xf>
    <xf numFmtId="9" fontId="1" fillId="2" borderId="6" xfId="0" applyNumberFormat="1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vertical="center" wrapText="1"/>
    </xf>
    <xf numFmtId="3" fontId="12" fillId="2" borderId="0" xfId="0" applyNumberFormat="1" applyFont="1" applyFill="1" applyAlignment="1">
      <alignment wrapText="1"/>
    </xf>
    <xf numFmtId="3" fontId="0" fillId="0" borderId="0" xfId="0" applyNumberFormat="1" applyAlignment="1">
      <alignment wrapText="1"/>
    </xf>
    <xf numFmtId="3" fontId="12" fillId="2" borderId="0" xfId="0" applyNumberFormat="1" applyFont="1" applyFill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3" fillId="2" borderId="11" xfId="0" applyNumberFormat="1" applyFont="1" applyFill="1" applyBorder="1" applyAlignment="1">
      <alignment vertical="center" wrapText="1"/>
    </xf>
    <xf numFmtId="3" fontId="1" fillId="2" borderId="11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2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7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7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1Q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40"/>
  <sheetViews>
    <sheetView tabSelected="1" view="pageBreakPreview" zoomScale="115" zoomScaleSheetLayoutView="115" workbookViewId="0" topLeftCell="A1">
      <selection activeCell="A1" sqref="A1"/>
    </sheetView>
  </sheetViews>
  <sheetFormatPr defaultColWidth="9.00390625" defaultRowHeight="12" customHeight="1"/>
  <cols>
    <col min="1" max="1" width="26.625" style="49" customWidth="1"/>
    <col min="2" max="2" width="8.125" style="14" customWidth="1"/>
    <col min="3" max="3" width="8.375" style="14" customWidth="1"/>
    <col min="4" max="5" width="7.625" style="14" customWidth="1"/>
    <col min="6" max="7" width="6.625" style="14" customWidth="1"/>
    <col min="8" max="9" width="6.75390625" style="14" customWidth="1"/>
    <col min="10" max="10" width="5.375" style="14" customWidth="1"/>
    <col min="11" max="16384" width="9.00390625" style="14" customWidth="1"/>
  </cols>
  <sheetData>
    <row r="1" spans="1:8" ht="16.5" thickBot="1">
      <c r="A1" s="31" t="s">
        <v>232</v>
      </c>
      <c r="B1" s="13"/>
      <c r="C1" s="13"/>
      <c r="D1" s="13"/>
      <c r="E1" s="13"/>
      <c r="F1" s="13"/>
      <c r="G1" s="13"/>
      <c r="H1" s="13"/>
    </row>
    <row r="2" spans="1:8" ht="9" customHeight="1">
      <c r="A2" s="32"/>
      <c r="B2" s="16"/>
      <c r="C2" s="16"/>
      <c r="D2" s="16"/>
      <c r="E2" s="16"/>
      <c r="F2" s="16"/>
      <c r="G2" s="16"/>
      <c r="H2" s="16"/>
    </row>
    <row r="3" spans="1:8" ht="31.5" customHeight="1">
      <c r="A3" s="60"/>
      <c r="B3" s="11" t="s">
        <v>262</v>
      </c>
      <c r="C3" s="11" t="s">
        <v>0</v>
      </c>
      <c r="D3" s="11" t="s">
        <v>40</v>
      </c>
      <c r="E3" s="11" t="s">
        <v>1</v>
      </c>
      <c r="F3" s="11" t="s">
        <v>2</v>
      </c>
      <c r="G3" s="11" t="s">
        <v>3</v>
      </c>
      <c r="H3" s="5" t="s">
        <v>4</v>
      </c>
    </row>
    <row r="4" spans="1:8" ht="9" customHeight="1" thickBot="1">
      <c r="A4" s="33"/>
      <c r="B4" s="17"/>
      <c r="C4" s="17"/>
      <c r="D4" s="17"/>
      <c r="E4" s="17"/>
      <c r="F4" s="17"/>
      <c r="G4" s="17"/>
      <c r="H4" s="17"/>
    </row>
    <row r="5" spans="1:10" ht="12" customHeight="1" thickBot="1">
      <c r="A5" s="34" t="s">
        <v>5</v>
      </c>
      <c r="B5" s="134">
        <v>57710308</v>
      </c>
      <c r="C5" s="133">
        <v>0.025210834085307603</v>
      </c>
      <c r="D5" s="133">
        <v>0.03447415571647894</v>
      </c>
      <c r="E5" s="133">
        <v>1</v>
      </c>
      <c r="F5" s="133">
        <v>0.5495378399297401</v>
      </c>
      <c r="G5" s="133">
        <v>0.7216346861292093</v>
      </c>
      <c r="H5" s="134">
        <v>1247.8382609982746</v>
      </c>
      <c r="J5" s="106"/>
    </row>
    <row r="6" spans="1:8" ht="12" customHeight="1" thickBot="1">
      <c r="A6" s="35" t="s">
        <v>6</v>
      </c>
      <c r="B6" s="138">
        <v>33508632</v>
      </c>
      <c r="C6" s="137">
        <v>0.01504343716568316</v>
      </c>
      <c r="D6" s="137">
        <v>0.05121238346744028</v>
      </c>
      <c r="E6" s="137">
        <v>0.5806351267437353</v>
      </c>
      <c r="F6" s="137">
        <v>0.5335902402700295</v>
      </c>
      <c r="G6" s="137">
        <v>0.7062951122564478</v>
      </c>
      <c r="H6" s="138">
        <v>1199.155081449215</v>
      </c>
    </row>
    <row r="7" spans="1:8" ht="12" customHeight="1" thickBot="1">
      <c r="A7" s="35" t="s">
        <v>7</v>
      </c>
      <c r="B7" s="138">
        <v>15627610</v>
      </c>
      <c r="C7" s="137">
        <v>0.000648083744091387</v>
      </c>
      <c r="D7" s="137">
        <v>0.11628169773054431</v>
      </c>
      <c r="E7" s="137">
        <v>0.2707940841348481</v>
      </c>
      <c r="F7" s="137">
        <v>0.6434685790085624</v>
      </c>
      <c r="G7" s="137">
        <v>0.8417523856814958</v>
      </c>
      <c r="H7" s="138">
        <v>1682.1785009038617</v>
      </c>
    </row>
    <row r="8" spans="1:8" ht="12" customHeight="1" thickBot="1">
      <c r="A8" s="35" t="s">
        <v>8</v>
      </c>
      <c r="B8" s="138">
        <v>14763225</v>
      </c>
      <c r="C8" s="137">
        <v>0.0006289953583989948</v>
      </c>
      <c r="D8" s="137">
        <v>0.12291029146087018</v>
      </c>
      <c r="E8" s="137">
        <v>0.2558160840174341</v>
      </c>
      <c r="F8" s="137">
        <v>0.6493723424251815</v>
      </c>
      <c r="G8" s="137">
        <v>0.8493640786481274</v>
      </c>
      <c r="H8" s="138">
        <v>1710.3491904013667</v>
      </c>
    </row>
    <row r="9" spans="1:8" ht="12" customHeight="1" thickBot="1">
      <c r="A9" s="35" t="s">
        <v>9</v>
      </c>
      <c r="B9" s="138">
        <v>14580651</v>
      </c>
      <c r="C9" s="137">
        <v>0.015078544846865891</v>
      </c>
      <c r="D9" s="137">
        <v>0.003458888101573576</v>
      </c>
      <c r="E9" s="137">
        <v>0.2526524550865332</v>
      </c>
      <c r="F9" s="137">
        <v>0.4808957432696249</v>
      </c>
      <c r="G9" s="137">
        <v>0.6993739854276739</v>
      </c>
      <c r="H9" s="138">
        <v>1133.3366857850665</v>
      </c>
    </row>
    <row r="10" spans="1:8" ht="12" customHeight="1" thickBot="1">
      <c r="A10" s="35" t="s">
        <v>10</v>
      </c>
      <c r="B10" s="138">
        <v>989088</v>
      </c>
      <c r="C10" s="137">
        <v>0.022495470574913457</v>
      </c>
      <c r="D10" s="137">
        <v>-0.2789858004185738</v>
      </c>
      <c r="E10" s="137">
        <v>0.017138844589081034</v>
      </c>
      <c r="F10" s="137">
        <v>0.5211841615710634</v>
      </c>
      <c r="G10" s="137">
        <v>0.6902196771166974</v>
      </c>
      <c r="H10" s="138">
        <v>1227.9090166513122</v>
      </c>
    </row>
    <row r="11" spans="1:8" ht="12" customHeight="1" thickBot="1">
      <c r="A11" s="35" t="s">
        <v>11</v>
      </c>
      <c r="B11" s="138">
        <v>1094770</v>
      </c>
      <c r="C11" s="137">
        <v>0.0011819834303095627</v>
      </c>
      <c r="D11" s="137">
        <v>0.26660966689844523</v>
      </c>
      <c r="E11" s="137">
        <v>0.018970094562655946</v>
      </c>
      <c r="F11" s="137">
        <v>0.9003407108342392</v>
      </c>
      <c r="G11" s="137">
        <v>0.9669802789627044</v>
      </c>
      <c r="H11" s="138">
        <v>6037.837651444648</v>
      </c>
    </row>
    <row r="12" spans="1:8" ht="12" customHeight="1" thickBot="1">
      <c r="A12" s="35" t="s">
        <v>12</v>
      </c>
      <c r="B12" s="138">
        <v>1216513</v>
      </c>
      <c r="C12" s="137">
        <v>0.20596409573921529</v>
      </c>
      <c r="D12" s="137">
        <v>0.09600505247073743</v>
      </c>
      <c r="E12" s="137">
        <v>0.021079648370616908</v>
      </c>
      <c r="F12" s="137">
        <v>0.5799798275891832</v>
      </c>
      <c r="G12" s="137">
        <v>0.8021476137123073</v>
      </c>
      <c r="H12" s="138">
        <v>1509.1021102289862</v>
      </c>
    </row>
    <row r="13" spans="1:8" ht="12" customHeight="1" thickBot="1">
      <c r="A13" s="35" t="s">
        <v>222</v>
      </c>
      <c r="B13" s="138">
        <v>6635397</v>
      </c>
      <c r="C13" s="137">
        <v>0.08752498154970983</v>
      </c>
      <c r="D13" s="137">
        <v>-0.1075279114537736</v>
      </c>
      <c r="E13" s="137">
        <v>0.11497767435238779</v>
      </c>
      <c r="F13" s="137">
        <v>0.503672048560169</v>
      </c>
      <c r="G13" s="137">
        <v>0.6129007804657355</v>
      </c>
      <c r="H13" s="138">
        <v>1139.2598901468875</v>
      </c>
    </row>
    <row r="14" spans="1:8" ht="23.25" customHeight="1" thickBot="1">
      <c r="A14" s="35" t="s">
        <v>141</v>
      </c>
      <c r="B14" s="138">
        <v>715557</v>
      </c>
      <c r="C14" s="137">
        <v>0</v>
      </c>
      <c r="D14" s="137">
        <v>-0.40292979163867904</v>
      </c>
      <c r="E14" s="137">
        <v>0.012399119408615876</v>
      </c>
      <c r="F14" s="137">
        <v>0.39323212546310077</v>
      </c>
      <c r="G14" s="137">
        <v>0.6196012337242176</v>
      </c>
      <c r="H14" s="138">
        <v>960.447469505984</v>
      </c>
    </row>
    <row r="15" spans="1:8" ht="12" customHeight="1" thickBot="1">
      <c r="A15" s="35" t="s">
        <v>223</v>
      </c>
      <c r="B15" s="138">
        <v>14743119</v>
      </c>
      <c r="C15" s="137">
        <v>0.02059733764612495</v>
      </c>
      <c r="D15" s="137">
        <v>0.07004006357915826</v>
      </c>
      <c r="E15" s="137">
        <v>0.25546768871862546</v>
      </c>
      <c r="F15" s="137">
        <v>0.6281228551434741</v>
      </c>
      <c r="G15" s="137">
        <v>0.8386339417052796</v>
      </c>
      <c r="H15" s="138">
        <v>1667.6172084179498</v>
      </c>
    </row>
    <row r="16" spans="1:8" ht="12" customHeight="1" thickBot="1">
      <c r="A16" s="35" t="s">
        <v>13</v>
      </c>
      <c r="B16" s="138">
        <v>12105225</v>
      </c>
      <c r="C16" s="137">
        <v>0</v>
      </c>
      <c r="D16" s="137">
        <v>0.030530988142090543</v>
      </c>
      <c r="E16" s="137">
        <v>0.20975845424356426</v>
      </c>
      <c r="F16" s="137">
        <v>0.6739988723877499</v>
      </c>
      <c r="G16" s="137">
        <v>0.8686763773494504</v>
      </c>
      <c r="H16" s="138">
        <v>1848.1940992253221</v>
      </c>
    </row>
    <row r="17" spans="1:8" ht="12" customHeight="1" thickBot="1">
      <c r="A17" s="35" t="s">
        <v>14</v>
      </c>
      <c r="B17" s="138">
        <v>11076230</v>
      </c>
      <c r="C17" s="137">
        <v>0</v>
      </c>
      <c r="D17" s="137">
        <v>0.07718896474136905</v>
      </c>
      <c r="E17" s="137">
        <v>0.19192810407457883</v>
      </c>
      <c r="F17" s="137">
        <v>0.6922023107140245</v>
      </c>
      <c r="G17" s="137">
        <v>0.8760259582908625</v>
      </c>
      <c r="H17" s="138">
        <v>1915.4352700496463</v>
      </c>
    </row>
    <row r="18" spans="1:8" ht="12" customHeight="1" thickBot="1">
      <c r="A18" s="35" t="s">
        <v>15</v>
      </c>
      <c r="B18" s="138">
        <v>145481</v>
      </c>
      <c r="C18" s="137">
        <v>0</v>
      </c>
      <c r="D18" s="137">
        <v>-0.15512335067831262</v>
      </c>
      <c r="E18" s="137">
        <v>0.0025208841373710916</v>
      </c>
      <c r="F18" s="137">
        <v>0.9412088176462906</v>
      </c>
      <c r="G18" s="137">
        <v>1</v>
      </c>
      <c r="H18" s="138">
        <v>3197.2671000854</v>
      </c>
    </row>
    <row r="19" spans="1:8" ht="12" customHeight="1" thickBot="1">
      <c r="A19" s="35" t="s">
        <v>16</v>
      </c>
      <c r="B19" s="138">
        <v>462494</v>
      </c>
      <c r="C19" s="137">
        <v>0</v>
      </c>
      <c r="D19" s="137">
        <v>-0.19688055679039784</v>
      </c>
      <c r="E19" s="137">
        <v>0.008014062236507212</v>
      </c>
      <c r="F19" s="137">
        <v>0.5960617867475038</v>
      </c>
      <c r="G19" s="137">
        <v>0.8424671455197257</v>
      </c>
      <c r="H19" s="138">
        <v>1587.854832185389</v>
      </c>
    </row>
    <row r="20" spans="1:8" ht="12" customHeight="1" thickBot="1">
      <c r="A20" s="35" t="s">
        <v>17</v>
      </c>
      <c r="B20" s="138">
        <v>0</v>
      </c>
      <c r="C20" s="137"/>
      <c r="D20" s="137">
        <v>-1</v>
      </c>
      <c r="E20" s="137">
        <v>0</v>
      </c>
      <c r="F20" s="137"/>
      <c r="G20" s="137"/>
      <c r="H20" s="138"/>
    </row>
    <row r="21" spans="1:8" ht="12" customHeight="1" thickBot="1">
      <c r="A21" s="35" t="s">
        <v>18</v>
      </c>
      <c r="B21" s="138">
        <v>421020</v>
      </c>
      <c r="C21" s="137">
        <v>0</v>
      </c>
      <c r="D21" s="137">
        <v>-0.06876233112442165</v>
      </c>
      <c r="E21" s="137">
        <v>0.007295403795107107</v>
      </c>
      <c r="F21" s="137">
        <v>0.7522469241366206</v>
      </c>
      <c r="G21" s="137">
        <v>0.9647190157237185</v>
      </c>
      <c r="H21" s="138">
        <v>2283.4171398378376</v>
      </c>
    </row>
    <row r="22" spans="1:8" ht="12" customHeight="1" thickBot="1">
      <c r="A22" s="35" t="s">
        <v>19</v>
      </c>
      <c r="B22" s="138">
        <v>2235242</v>
      </c>
      <c r="C22" s="137">
        <v>0.1358550886212768</v>
      </c>
      <c r="D22" s="137">
        <v>0.4208268762101146</v>
      </c>
      <c r="E22" s="137">
        <v>0.038732110041762385</v>
      </c>
      <c r="F22" s="137">
        <v>0.7556975933702034</v>
      </c>
      <c r="G22" s="137">
        <v>0.8713011834960152</v>
      </c>
      <c r="H22" s="138">
        <v>2229.1725082016765</v>
      </c>
    </row>
    <row r="23" spans="1:8" ht="12" customHeight="1" thickBot="1">
      <c r="A23" s="35" t="s">
        <v>20</v>
      </c>
      <c r="B23" s="138">
        <v>2167474</v>
      </c>
      <c r="C23" s="137">
        <v>0.12393228246336518</v>
      </c>
      <c r="D23" s="137">
        <v>0.4510082201354826</v>
      </c>
      <c r="E23" s="137">
        <v>0.03755783108972491</v>
      </c>
      <c r="F23" s="137">
        <v>0.7489902993069352</v>
      </c>
      <c r="G23" s="137">
        <v>0.8681022240635874</v>
      </c>
      <c r="H23" s="138">
        <v>2214.0147042089243</v>
      </c>
    </row>
    <row r="24" spans="1:8" ht="12" customHeight="1" thickBot="1">
      <c r="A24" s="35" t="s">
        <v>21</v>
      </c>
      <c r="B24" s="138">
        <v>267374</v>
      </c>
      <c r="C24" s="137">
        <v>0.07046683671561184</v>
      </c>
      <c r="D24" s="137">
        <v>-0.3780076163092305</v>
      </c>
      <c r="E24" s="137">
        <v>0.004633037134371212</v>
      </c>
      <c r="F24" s="137">
        <v>0.7570968007360477</v>
      </c>
      <c r="G24" s="137">
        <v>0.9437454651536799</v>
      </c>
      <c r="H24" s="138">
        <v>2789.9412068638035</v>
      </c>
    </row>
    <row r="25" spans="1:8" ht="12" customHeight="1" thickBot="1">
      <c r="A25" s="35" t="s">
        <v>22</v>
      </c>
      <c r="B25" s="138">
        <v>1529338</v>
      </c>
      <c r="C25" s="137">
        <v>0.11390614762727402</v>
      </c>
      <c r="D25" s="137">
        <v>0.9772095831453309</v>
      </c>
      <c r="E25" s="137">
        <v>0.026500257111779755</v>
      </c>
      <c r="F25" s="137">
        <v>0.8412391505344142</v>
      </c>
      <c r="G25" s="137">
        <v>0.940047916157187</v>
      </c>
      <c r="H25" s="138">
        <v>3195.3081217753133</v>
      </c>
    </row>
    <row r="26" spans="1:8" ht="12" customHeight="1" thickBot="1">
      <c r="A26" s="35" t="s">
        <v>23</v>
      </c>
      <c r="B26" s="138">
        <v>370762</v>
      </c>
      <c r="C26" s="137">
        <v>0.203845054239647</v>
      </c>
      <c r="D26" s="137">
        <v>0.2766363313947682</v>
      </c>
      <c r="E26" s="137">
        <v>0.006424536843573941</v>
      </c>
      <c r="F26" s="137">
        <v>0.5786083794995172</v>
      </c>
      <c r="G26" s="137">
        <v>0.7937598783046806</v>
      </c>
      <c r="H26" s="138">
        <v>1535.0362216636697</v>
      </c>
    </row>
    <row r="27" spans="1:8" ht="12" customHeight="1" thickBot="1">
      <c r="A27" s="35" t="s">
        <v>18</v>
      </c>
      <c r="B27" s="138">
        <v>67768</v>
      </c>
      <c r="C27" s="137">
        <v>0.5171910046039428</v>
      </c>
      <c r="D27" s="137">
        <v>-0.1467888753194757</v>
      </c>
      <c r="E27" s="137">
        <v>0.0011742789520374766</v>
      </c>
      <c r="F27" s="137">
        <v>0.9850224294652343</v>
      </c>
      <c r="G27" s="137">
        <v>0.9983620587888089</v>
      </c>
      <c r="H27" s="138">
        <v>4734.00469573771</v>
      </c>
    </row>
    <row r="28" spans="1:8" ht="12" customHeight="1" thickBot="1">
      <c r="A28" s="35" t="s">
        <v>21</v>
      </c>
      <c r="B28" s="138">
        <v>208</v>
      </c>
      <c r="C28" s="137">
        <v>0</v>
      </c>
      <c r="D28" s="137">
        <v>-0.9865537526666236</v>
      </c>
      <c r="E28" s="137">
        <v>3.604208800964985E-06</v>
      </c>
      <c r="F28" s="137">
        <v>1</v>
      </c>
      <c r="G28" s="137">
        <v>1</v>
      </c>
      <c r="H28" s="138">
        <v>10000</v>
      </c>
    </row>
    <row r="29" spans="1:8" ht="12" customHeight="1" thickBot="1">
      <c r="A29" s="35" t="s">
        <v>23</v>
      </c>
      <c r="B29" s="138">
        <v>67560</v>
      </c>
      <c r="C29" s="137">
        <v>0.5187833037300178</v>
      </c>
      <c r="D29" s="137">
        <v>0.05631820882454108</v>
      </c>
      <c r="E29" s="137">
        <v>0.0011706747432365116</v>
      </c>
      <c r="F29" s="137">
        <v>0.9880550621669627</v>
      </c>
      <c r="G29" s="137">
        <v>0.9990822972172884</v>
      </c>
      <c r="H29" s="138">
        <v>4763.089783403284</v>
      </c>
    </row>
    <row r="30" spans="1:8" ht="12" customHeight="1" thickBot="1">
      <c r="A30" s="36" t="s">
        <v>24</v>
      </c>
      <c r="B30" s="143">
        <v>402652</v>
      </c>
      <c r="C30" s="142">
        <v>0</v>
      </c>
      <c r="D30" s="142">
        <v>-0.12144565274310948</v>
      </c>
      <c r="E30" s="142">
        <v>0.006977124433298814</v>
      </c>
      <c r="F30" s="142">
        <v>0.6752903251442933</v>
      </c>
      <c r="G30" s="142">
        <v>0.8936476163039051</v>
      </c>
      <c r="H30" s="143">
        <v>1920.2103139936926</v>
      </c>
    </row>
    <row r="31" spans="1:8" ht="12" customHeight="1" thickBot="1">
      <c r="A31" s="37" t="s">
        <v>25</v>
      </c>
      <c r="B31" s="145">
        <v>54738827</v>
      </c>
      <c r="C31" s="133">
        <v>0.02877080285260771</v>
      </c>
      <c r="D31" s="133">
        <v>0.032263664119324575</v>
      </c>
      <c r="E31" s="133">
        <v>1</v>
      </c>
      <c r="F31" s="133">
        <v>0.5466510087985627</v>
      </c>
      <c r="G31" s="133">
        <v>0.7197636880308013</v>
      </c>
      <c r="H31" s="145">
        <v>1237.0542321711234</v>
      </c>
    </row>
    <row r="32" spans="1:8" ht="12" customHeight="1" thickBot="1">
      <c r="A32" s="35" t="s">
        <v>224</v>
      </c>
      <c r="B32" s="138">
        <v>39487936</v>
      </c>
      <c r="C32" s="137">
        <v>0.00964441392935807</v>
      </c>
      <c r="D32" s="137">
        <v>0.0562100842923241</v>
      </c>
      <c r="E32" s="137">
        <v>0.7213880560502328</v>
      </c>
      <c r="F32" s="137">
        <v>0.5524460939158734</v>
      </c>
      <c r="G32" s="137">
        <v>0.7232437015700187</v>
      </c>
      <c r="H32" s="138">
        <v>1263.148884498776</v>
      </c>
    </row>
    <row r="33" spans="1:8" ht="12" customHeight="1" thickBot="1">
      <c r="A33" s="35" t="s">
        <v>225</v>
      </c>
      <c r="B33" s="138">
        <v>24352569</v>
      </c>
      <c r="C33" s="137">
        <v>0.024646516759689707</v>
      </c>
      <c r="D33" s="137">
        <v>0.04312170005674676</v>
      </c>
      <c r="E33" s="137">
        <v>0.44488657018536404</v>
      </c>
      <c r="F33" s="137">
        <v>0.5912513377952034</v>
      </c>
      <c r="G33" s="137">
        <v>0.7489492381686712</v>
      </c>
      <c r="H33" s="138">
        <v>1478.2348733076299</v>
      </c>
    </row>
    <row r="34" spans="1:8" ht="12" customHeight="1" thickBot="1">
      <c r="A34" s="35" t="s">
        <v>26</v>
      </c>
      <c r="B34" s="138">
        <v>23640213</v>
      </c>
      <c r="C34" s="137">
        <v>0.023136889671848557</v>
      </c>
      <c r="D34" s="137">
        <v>0.05495484262750283</v>
      </c>
      <c r="E34" s="137">
        <v>0.4318728459416933</v>
      </c>
      <c r="F34" s="137">
        <v>0.5818354090126007</v>
      </c>
      <c r="G34" s="137">
        <v>0.7357606295679315</v>
      </c>
      <c r="H34" s="138">
        <v>1451.4561988368691</v>
      </c>
    </row>
    <row r="35" spans="1:8" ht="12" customHeight="1" thickBot="1">
      <c r="A35" s="35" t="s">
        <v>27</v>
      </c>
      <c r="B35" s="138">
        <v>22163532</v>
      </c>
      <c r="C35" s="137">
        <v>0.023876429081790756</v>
      </c>
      <c r="D35" s="137">
        <v>0.056241772956694414</v>
      </c>
      <c r="E35" s="137">
        <v>0.404895998228095</v>
      </c>
      <c r="F35" s="137">
        <v>0.5756379443493032</v>
      </c>
      <c r="G35" s="137">
        <v>0.7379316166755371</v>
      </c>
      <c r="H35" s="138">
        <v>1450.5028184567325</v>
      </c>
    </row>
    <row r="36" spans="1:8" ht="12" customHeight="1" thickBot="1">
      <c r="A36" s="35" t="s">
        <v>28</v>
      </c>
      <c r="B36" s="138">
        <v>9516348</v>
      </c>
      <c r="C36" s="137">
        <v>0.035926176722414944</v>
      </c>
      <c r="D36" s="137">
        <v>0.06634911930246545</v>
      </c>
      <c r="E36" s="137">
        <v>0.1738500534547443</v>
      </c>
      <c r="F36" s="137">
        <v>0.5901924771981857</v>
      </c>
      <c r="G36" s="137">
        <v>0.7631636632035734</v>
      </c>
      <c r="H36" s="138">
        <v>1551.7240331166126</v>
      </c>
    </row>
    <row r="37" spans="1:8" ht="12" customHeight="1" thickBot="1">
      <c r="A37" s="35" t="s">
        <v>151</v>
      </c>
      <c r="B37" s="138">
        <v>2766922</v>
      </c>
      <c r="C37" s="137">
        <v>0.018601897704380536</v>
      </c>
      <c r="D37" s="137">
        <v>0.0317410066899122</v>
      </c>
      <c r="E37" s="137">
        <v>0.05054770355236147</v>
      </c>
      <c r="F37" s="137">
        <v>0.5690145945566951</v>
      </c>
      <c r="G37" s="137">
        <v>0.8676536599152416</v>
      </c>
      <c r="H37" s="138">
        <v>1560.8633871352672</v>
      </c>
    </row>
    <row r="38" spans="1:8" ht="12" customHeight="1" thickBot="1">
      <c r="A38" s="35" t="s">
        <v>29</v>
      </c>
      <c r="B38" s="138">
        <v>1818260</v>
      </c>
      <c r="C38" s="137">
        <v>0.002369298120180832</v>
      </c>
      <c r="D38" s="137">
        <v>-0.08211845844201537</v>
      </c>
      <c r="E38" s="137">
        <v>0.03321700700674496</v>
      </c>
      <c r="F38" s="137">
        <v>0.628497574604292</v>
      </c>
      <c r="G38" s="137">
        <v>0.8883432512401966</v>
      </c>
      <c r="H38" s="138">
        <v>1772.0677322777708</v>
      </c>
    </row>
    <row r="39" spans="1:8" ht="12" customHeight="1" thickBot="1">
      <c r="A39" s="35" t="s">
        <v>30</v>
      </c>
      <c r="B39" s="138">
        <v>1746193</v>
      </c>
      <c r="C39" s="137">
        <v>0.037514753523808654</v>
      </c>
      <c r="D39" s="137">
        <v>0.25559093255791554</v>
      </c>
      <c r="E39" s="137">
        <v>0.031900446094688874</v>
      </c>
      <c r="F39" s="137">
        <v>0.5227686744821449</v>
      </c>
      <c r="G39" s="137">
        <v>0.699406079396722</v>
      </c>
      <c r="H39" s="138">
        <v>1298.870280506847</v>
      </c>
    </row>
    <row r="40" spans="1:8" ht="12" customHeight="1" thickBot="1">
      <c r="A40" s="35" t="s">
        <v>31</v>
      </c>
      <c r="B40" s="138">
        <v>4876501</v>
      </c>
      <c r="C40" s="137">
        <v>0.07809656965106744</v>
      </c>
      <c r="D40" s="137">
        <v>-0.12509042434855</v>
      </c>
      <c r="E40" s="137">
        <v>0.08908669160923013</v>
      </c>
      <c r="F40" s="137">
        <v>0.5265033268731002</v>
      </c>
      <c r="G40" s="137">
        <v>0.7156280702085368</v>
      </c>
      <c r="H40" s="138">
        <v>1351.931732078177</v>
      </c>
    </row>
    <row r="41" spans="1:8" ht="12" customHeight="1" thickBot="1">
      <c r="A41" s="35" t="s">
        <v>32</v>
      </c>
      <c r="B41" s="138">
        <v>1054300</v>
      </c>
      <c r="C41" s="137">
        <v>0</v>
      </c>
      <c r="D41" s="137">
        <v>-0.5041868768240871</v>
      </c>
      <c r="E41" s="137">
        <v>0.019260551564248902</v>
      </c>
      <c r="F41" s="137">
        <v>0.9108356255335294</v>
      </c>
      <c r="G41" s="137">
        <v>0.9898691074646685</v>
      </c>
      <c r="H41" s="138">
        <v>5293.530282300145</v>
      </c>
    </row>
    <row r="42" spans="1:8" ht="12" customHeight="1" thickBot="1">
      <c r="A42" s="35" t="s">
        <v>33</v>
      </c>
      <c r="B42" s="138">
        <v>3132081</v>
      </c>
      <c r="C42" s="137">
        <v>0.11028194992402815</v>
      </c>
      <c r="D42" s="137">
        <v>0.17462625386797193</v>
      </c>
      <c r="E42" s="137">
        <v>0.05721863568614651</v>
      </c>
      <c r="F42" s="137">
        <v>0.49562766735598474</v>
      </c>
      <c r="G42" s="137">
        <v>0.7125805494813193</v>
      </c>
      <c r="H42" s="138">
        <v>1187.4052820938093</v>
      </c>
    </row>
    <row r="43" spans="1:8" ht="12" customHeight="1" thickBot="1">
      <c r="A43" s="35" t="s">
        <v>34</v>
      </c>
      <c r="B43" s="138">
        <v>4139344</v>
      </c>
      <c r="C43" s="137">
        <v>0.03071549501563533</v>
      </c>
      <c r="D43" s="137">
        <v>-0.013875387911838954</v>
      </c>
      <c r="E43" s="137">
        <v>0.0756198886030203</v>
      </c>
      <c r="F43" s="137">
        <v>0.7274531906504992</v>
      </c>
      <c r="G43" s="137">
        <v>0.8705587165502553</v>
      </c>
      <c r="H43" s="138">
        <v>2434.4839615649294</v>
      </c>
    </row>
    <row r="44" spans="1:8" ht="12" customHeight="1" thickBot="1">
      <c r="A44" s="35" t="s">
        <v>35</v>
      </c>
      <c r="B44" s="138">
        <v>3319367</v>
      </c>
      <c r="C44" s="137">
        <v>0.030378683646610935</v>
      </c>
      <c r="D44" s="137">
        <v>-0.00486181730095836</v>
      </c>
      <c r="E44" s="137">
        <v>0.06064008276976779</v>
      </c>
      <c r="F44" s="137">
        <v>0.7788759121844617</v>
      </c>
      <c r="G44" s="137">
        <v>0.894726012519857</v>
      </c>
      <c r="H44" s="138">
        <v>2864.0036692006574</v>
      </c>
    </row>
    <row r="45" spans="1:8" ht="12" customHeight="1" thickBot="1">
      <c r="A45" s="35" t="s">
        <v>36</v>
      </c>
      <c r="B45" s="138">
        <v>151816</v>
      </c>
      <c r="C45" s="137">
        <v>0.17326237023765612</v>
      </c>
      <c r="D45" s="137">
        <v>0.42227052144422994</v>
      </c>
      <c r="E45" s="137">
        <v>0.002773460965833265</v>
      </c>
      <c r="F45" s="137">
        <v>0.7576605891342151</v>
      </c>
      <c r="G45" s="137">
        <v>0.9992095694788428</v>
      </c>
      <c r="H45" s="138">
        <v>2493.907744540253</v>
      </c>
    </row>
    <row r="46" spans="1:8" ht="12" customHeight="1" thickBot="1">
      <c r="A46" s="35" t="s">
        <v>37</v>
      </c>
      <c r="B46" s="139">
        <v>168223</v>
      </c>
      <c r="C46" s="137">
        <v>0</v>
      </c>
      <c r="D46" s="137">
        <v>-0.26127634609257855</v>
      </c>
      <c r="E46" s="137">
        <v>0.0030731933660178724</v>
      </c>
      <c r="F46" s="137">
        <v>0.9190122634835902</v>
      </c>
      <c r="G46" s="137">
        <v>1</v>
      </c>
      <c r="H46" s="139">
        <v>3044.65633123224</v>
      </c>
    </row>
    <row r="47" spans="1:8" ht="12" customHeight="1" thickBot="1">
      <c r="A47" s="36" t="s">
        <v>38</v>
      </c>
      <c r="B47" s="140">
        <v>499938</v>
      </c>
      <c r="C47" s="142">
        <v>0</v>
      </c>
      <c r="D47" s="142">
        <v>-0.05232209879819538</v>
      </c>
      <c r="E47" s="142">
        <v>0.009133151501401373</v>
      </c>
      <c r="F47" s="142">
        <v>0.6542531273877961</v>
      </c>
      <c r="G47" s="142">
        <v>0.869747848733243</v>
      </c>
      <c r="H47" s="140">
        <v>1848.0944326029855</v>
      </c>
    </row>
    <row r="48" spans="1:8" ht="12" customHeight="1" thickBot="1">
      <c r="A48" s="38" t="s">
        <v>181</v>
      </c>
      <c r="B48" s="147">
        <v>30399021.3375</v>
      </c>
      <c r="C48" s="144"/>
      <c r="D48" s="146">
        <v>0.04456674141154093</v>
      </c>
      <c r="E48" s="146">
        <v>0.5553465977175579</v>
      </c>
      <c r="F48" s="146">
        <v>0.5915862413904593</v>
      </c>
      <c r="G48" s="146">
        <v>0.7762751640260761</v>
      </c>
      <c r="H48" s="147">
        <v>1413.9637446367626</v>
      </c>
    </row>
    <row r="49" spans="1:8" ht="12" customHeight="1" thickBot="1">
      <c r="A49" s="35" t="s">
        <v>182</v>
      </c>
      <c r="B49" s="138">
        <v>810877.125</v>
      </c>
      <c r="C49" s="137"/>
      <c r="D49" s="137">
        <v>-0.22779419407257395</v>
      </c>
      <c r="E49" s="137">
        <v>0.014813564145245567</v>
      </c>
      <c r="F49" s="137">
        <v>0.7160456030869042</v>
      </c>
      <c r="G49" s="137">
        <v>0.9005525960545502</v>
      </c>
      <c r="H49" s="138">
        <v>2279.6865649554975</v>
      </c>
    </row>
    <row r="50" spans="1:8" ht="12" customHeight="1" thickBot="1">
      <c r="A50" s="35" t="s">
        <v>183</v>
      </c>
      <c r="B50" s="138">
        <v>3125775</v>
      </c>
      <c r="C50" s="137"/>
      <c r="D50" s="137">
        <v>-0.007012722969645946</v>
      </c>
      <c r="E50" s="137">
        <v>0.05710343409441346</v>
      </c>
      <c r="F50" s="137">
        <v>0.5697507018259471</v>
      </c>
      <c r="G50" s="137">
        <v>0.7604394110260655</v>
      </c>
      <c r="H50" s="138">
        <v>1385.6370736692375</v>
      </c>
    </row>
    <row r="51" spans="1:8" ht="11.25" customHeight="1" thickBot="1">
      <c r="A51" s="36" t="s">
        <v>39</v>
      </c>
      <c r="B51" s="143">
        <v>4355066.7</v>
      </c>
      <c r="C51" s="142"/>
      <c r="D51" s="142">
        <v>0.04039501724592576</v>
      </c>
      <c r="E51" s="142">
        <v>0.07956083348296814</v>
      </c>
      <c r="F51" s="142">
        <v>0.5437666431147885</v>
      </c>
      <c r="G51" s="142">
        <v>0.7335818760249986</v>
      </c>
      <c r="H51" s="143">
        <v>1279.1801757228843</v>
      </c>
    </row>
    <row r="52" spans="1:10" ht="72" customHeight="1">
      <c r="A52" s="244" t="s">
        <v>261</v>
      </c>
      <c r="B52" s="244"/>
      <c r="C52" s="244"/>
      <c r="D52" s="244"/>
      <c r="E52" s="244"/>
      <c r="F52" s="244"/>
      <c r="G52" s="244"/>
      <c r="H52" s="244"/>
      <c r="I52" s="244"/>
      <c r="J52" s="244"/>
    </row>
    <row r="53" ht="16.5" thickBot="1">
      <c r="A53" s="31" t="s">
        <v>233</v>
      </c>
    </row>
    <row r="54" spans="1:6" ht="9.75" customHeight="1">
      <c r="A54" s="32"/>
      <c r="B54" s="19"/>
      <c r="C54" s="19"/>
      <c r="D54" s="19"/>
      <c r="E54" s="19"/>
      <c r="F54" s="19"/>
    </row>
    <row r="55" spans="1:8" ht="38.25" customHeight="1">
      <c r="A55" s="39"/>
      <c r="B55" s="220" t="s">
        <v>263</v>
      </c>
      <c r="C55" s="220" t="s">
        <v>264</v>
      </c>
      <c r="D55" s="11" t="s">
        <v>2</v>
      </c>
      <c r="E55" s="11" t="s">
        <v>3</v>
      </c>
      <c r="F55" s="5" t="s">
        <v>4</v>
      </c>
      <c r="G55" s="18"/>
      <c r="H55" s="18"/>
    </row>
    <row r="56" spans="1:8" ht="9.75" customHeight="1" thickBot="1">
      <c r="A56" s="40"/>
      <c r="B56" s="17"/>
      <c r="C56" s="17"/>
      <c r="D56" s="17"/>
      <c r="E56" s="17"/>
      <c r="F56" s="17"/>
      <c r="G56" s="18"/>
      <c r="H56" s="18"/>
    </row>
    <row r="57" spans="1:8" ht="12.75" customHeight="1" thickBot="1">
      <c r="A57" s="41" t="s">
        <v>148</v>
      </c>
      <c r="B57" s="134">
        <v>1128428</v>
      </c>
      <c r="C57" s="134">
        <v>1143143</v>
      </c>
      <c r="D57" s="146">
        <v>0.5516896071348815</v>
      </c>
      <c r="E57" s="146">
        <v>0.7183205308624032</v>
      </c>
      <c r="F57" s="134">
        <v>1260.656700994666</v>
      </c>
      <c r="G57" s="18"/>
      <c r="H57" s="18"/>
    </row>
    <row r="58" spans="1:8" ht="12" customHeight="1" thickBot="1">
      <c r="A58" s="35" t="s">
        <v>41</v>
      </c>
      <c r="B58" s="138">
        <v>957595</v>
      </c>
      <c r="C58" s="138">
        <v>961896</v>
      </c>
      <c r="D58" s="137">
        <v>0.5426156151608978</v>
      </c>
      <c r="E58" s="137">
        <v>0.7077595434395543</v>
      </c>
      <c r="F58" s="138">
        <v>1230.0377443459502</v>
      </c>
      <c r="G58" s="18"/>
      <c r="H58" s="18"/>
    </row>
    <row r="59" spans="1:8" ht="12" customHeight="1" thickBot="1">
      <c r="A59" s="35" t="s">
        <v>42</v>
      </c>
      <c r="B59" s="138">
        <v>466084</v>
      </c>
      <c r="C59" s="138">
        <v>474068</v>
      </c>
      <c r="D59" s="137">
        <v>0.5144115652972425</v>
      </c>
      <c r="E59" s="137">
        <v>0.6891397258863209</v>
      </c>
      <c r="F59" s="138">
        <v>1177.832729652753</v>
      </c>
      <c r="G59" s="18"/>
      <c r="H59" s="18"/>
    </row>
    <row r="60" spans="1:8" ht="12" customHeight="1" thickBot="1">
      <c r="A60" s="35" t="s">
        <v>43</v>
      </c>
      <c r="B60" s="138">
        <v>491511</v>
      </c>
      <c r="C60" s="138">
        <v>487828</v>
      </c>
      <c r="D60" s="137">
        <v>0.5693606043404928</v>
      </c>
      <c r="E60" s="137">
        <v>0.7366508582717376</v>
      </c>
      <c r="F60" s="138">
        <v>1308.2379162139491</v>
      </c>
      <c r="G60" s="18"/>
      <c r="H60" s="18"/>
    </row>
    <row r="61" spans="1:8" ht="12" customHeight="1" thickBot="1">
      <c r="A61" s="35" t="s">
        <v>44</v>
      </c>
      <c r="B61" s="138">
        <v>150976</v>
      </c>
      <c r="C61" s="138">
        <v>159078</v>
      </c>
      <c r="D61" s="137">
        <v>0.6044470644340822</v>
      </c>
      <c r="E61" s="137">
        <v>0.7645850996184824</v>
      </c>
      <c r="F61" s="138">
        <v>1555.3660987497417</v>
      </c>
      <c r="G61" s="18"/>
      <c r="H61" s="18"/>
    </row>
    <row r="62" spans="1:8" ht="12" customHeight="1" thickBot="1">
      <c r="A62" s="35" t="s">
        <v>45</v>
      </c>
      <c r="B62" s="138">
        <v>19857</v>
      </c>
      <c r="C62" s="138">
        <v>22169</v>
      </c>
      <c r="D62" s="137">
        <v>0.8491212166994007</v>
      </c>
      <c r="E62" s="137">
        <v>0.9182152389585536</v>
      </c>
      <c r="F62" s="138">
        <v>3633.5638309151404</v>
      </c>
      <c r="G62" s="18"/>
      <c r="H62" s="18"/>
    </row>
    <row r="63" spans="1:8" ht="12" customHeight="1" thickBot="1">
      <c r="A63" s="35" t="s">
        <v>46</v>
      </c>
      <c r="B63" s="138">
        <v>2065011</v>
      </c>
      <c r="C63" s="138">
        <v>1910246</v>
      </c>
      <c r="D63" s="137">
        <v>0.6227844104626286</v>
      </c>
      <c r="E63" s="137">
        <v>0.7747791068974434</v>
      </c>
      <c r="F63" s="138">
        <v>1496.6277789865474</v>
      </c>
      <c r="G63" s="18"/>
      <c r="H63" s="18"/>
    </row>
    <row r="64" spans="1:8" ht="12" customHeight="1" thickBot="1">
      <c r="A64" s="35" t="s">
        <v>47</v>
      </c>
      <c r="B64" s="138">
        <v>1689008</v>
      </c>
      <c r="C64" s="138">
        <v>1562375</v>
      </c>
      <c r="D64" s="137">
        <v>0.6150332946321841</v>
      </c>
      <c r="E64" s="137">
        <v>0.7784904894047463</v>
      </c>
      <c r="F64" s="138">
        <v>1506.1339780647968</v>
      </c>
      <c r="G64" s="18"/>
      <c r="H64" s="18"/>
    </row>
    <row r="65" spans="1:8" ht="12" customHeight="1" thickBot="1">
      <c r="A65" s="35" t="s">
        <v>48</v>
      </c>
      <c r="B65" s="138">
        <v>575829</v>
      </c>
      <c r="C65" s="138">
        <v>776377</v>
      </c>
      <c r="D65" s="137">
        <v>0.4690541810155445</v>
      </c>
      <c r="E65" s="137">
        <v>0.6499655279605577</v>
      </c>
      <c r="F65" s="138">
        <v>1084.3208958613347</v>
      </c>
      <c r="G65" s="18"/>
      <c r="H65" s="51"/>
    </row>
    <row r="66" spans="1:8" ht="12" customHeight="1" thickBot="1">
      <c r="A66" s="35" t="s">
        <v>49</v>
      </c>
      <c r="B66" s="138">
        <v>2264837</v>
      </c>
      <c r="C66" s="138">
        <v>2338752</v>
      </c>
      <c r="D66" s="137">
        <v>0.577919293971266</v>
      </c>
      <c r="E66" s="137">
        <v>0.7301359877112569</v>
      </c>
      <c r="F66" s="138">
        <v>1359.5523729241304</v>
      </c>
      <c r="G66" s="18"/>
      <c r="H66" s="18"/>
    </row>
    <row r="67" spans="1:8" ht="12" customHeight="1" thickBot="1">
      <c r="A67" s="35" t="s">
        <v>149</v>
      </c>
      <c r="B67" s="138">
        <v>518445</v>
      </c>
      <c r="C67" s="138">
        <v>471407</v>
      </c>
      <c r="D67" s="137">
        <v>0.5954440683196868</v>
      </c>
      <c r="E67" s="137">
        <v>0.833565759145136</v>
      </c>
      <c r="F67" s="138">
        <v>1582.5282633304514</v>
      </c>
      <c r="G67" s="18"/>
      <c r="H67" s="18"/>
    </row>
    <row r="68" spans="1:8" ht="12" customHeight="1" thickBot="1">
      <c r="A68" s="35" t="s">
        <v>50</v>
      </c>
      <c r="B68" s="138">
        <v>376003</v>
      </c>
      <c r="C68" s="138">
        <v>347871</v>
      </c>
      <c r="D68" s="137">
        <v>0.6461752346706249</v>
      </c>
      <c r="E68" s="137">
        <v>0.7989541738966822</v>
      </c>
      <c r="F68" s="138">
        <v>1675.858590128013</v>
      </c>
      <c r="G68" s="18"/>
      <c r="H68" s="18"/>
    </row>
    <row r="69" spans="1:8" ht="12" customHeight="1" thickBot="1">
      <c r="A69" s="35" t="s">
        <v>51</v>
      </c>
      <c r="B69" s="138">
        <v>26272</v>
      </c>
      <c r="C69" s="138">
        <v>27368</v>
      </c>
      <c r="D69" s="137">
        <v>0.8477085870889159</v>
      </c>
      <c r="E69" s="137">
        <v>0.9991245432399513</v>
      </c>
      <c r="F69" s="138">
        <v>3555.8723141006994</v>
      </c>
      <c r="G69" s="18"/>
      <c r="H69" s="18"/>
    </row>
    <row r="70" spans="1:8" ht="12" customHeight="1" thickBot="1">
      <c r="A70" s="35" t="s">
        <v>52</v>
      </c>
      <c r="B70" s="138">
        <v>439419</v>
      </c>
      <c r="C70" s="138">
        <v>403798</v>
      </c>
      <c r="D70" s="137">
        <v>0.6353292270794724</v>
      </c>
      <c r="E70" s="137">
        <v>0.7705471674116066</v>
      </c>
      <c r="F70" s="138">
        <v>1572.8382105446694</v>
      </c>
      <c r="G70" s="18"/>
      <c r="H70" s="18"/>
    </row>
    <row r="71" spans="1:8" ht="12" customHeight="1" thickBot="1">
      <c r="A71" s="35" t="s">
        <v>53</v>
      </c>
      <c r="B71" s="138">
        <v>63984</v>
      </c>
      <c r="C71" s="138">
        <v>31308</v>
      </c>
      <c r="D71" s="137"/>
      <c r="E71" s="137"/>
      <c r="F71" s="138"/>
      <c r="G71" s="18"/>
      <c r="H71" s="18"/>
    </row>
    <row r="72" spans="1:8" ht="12" customHeight="1" thickBot="1">
      <c r="A72" s="35" t="s">
        <v>54</v>
      </c>
      <c r="B72" s="138">
        <v>-153672</v>
      </c>
      <c r="C72" s="138">
        <v>-114603</v>
      </c>
      <c r="D72" s="137"/>
      <c r="E72" s="137"/>
      <c r="F72" s="138"/>
      <c r="G72" s="18"/>
      <c r="H72" s="18"/>
    </row>
    <row r="73" spans="1:8" ht="12" customHeight="1" thickBot="1">
      <c r="A73" s="35" t="s">
        <v>55</v>
      </c>
      <c r="B73" s="138">
        <v>936583</v>
      </c>
      <c r="C73" s="138">
        <v>767103</v>
      </c>
      <c r="D73" s="137">
        <v>0.7049152113819238</v>
      </c>
      <c r="E73" s="137">
        <v>0.8495796158855689</v>
      </c>
      <c r="F73" s="138">
        <v>1887.1621055617643</v>
      </c>
      <c r="G73" s="18"/>
      <c r="H73" s="18"/>
    </row>
    <row r="74" spans="1:8" ht="12" customHeight="1" thickBot="1">
      <c r="A74" s="35" t="s">
        <v>150</v>
      </c>
      <c r="B74" s="138">
        <v>268732</v>
      </c>
      <c r="C74" s="138">
        <v>403481</v>
      </c>
      <c r="D74" s="137"/>
      <c r="E74" s="137"/>
      <c r="F74" s="138"/>
      <c r="G74" s="18"/>
      <c r="H74" s="18"/>
    </row>
    <row r="75" spans="1:8" ht="12" customHeight="1" thickBot="1">
      <c r="A75" s="35" t="s">
        <v>56</v>
      </c>
      <c r="B75" s="138">
        <v>21440</v>
      </c>
      <c r="C75" s="138">
        <v>23041</v>
      </c>
      <c r="D75" s="137"/>
      <c r="E75" s="137"/>
      <c r="F75" s="138"/>
      <c r="G75" s="18"/>
      <c r="H75" s="18"/>
    </row>
    <row r="76" spans="1:8" ht="12" customHeight="1" thickBot="1">
      <c r="A76" s="42" t="s">
        <v>57</v>
      </c>
      <c r="B76" s="138">
        <v>646411</v>
      </c>
      <c r="C76" s="138">
        <v>340581</v>
      </c>
      <c r="D76" s="137">
        <v>0.7297418890040642</v>
      </c>
      <c r="E76" s="137">
        <v>0.9240470928694976</v>
      </c>
      <c r="F76" s="138">
        <v>2146.1819538745394</v>
      </c>
      <c r="G76" s="18"/>
      <c r="H76" s="18"/>
    </row>
    <row r="77" spans="1:8" ht="12" customHeight="1" thickBot="1">
      <c r="A77" s="35" t="s">
        <v>58</v>
      </c>
      <c r="B77" s="138">
        <v>0</v>
      </c>
      <c r="C77" s="138">
        <v>0</v>
      </c>
      <c r="D77" s="137"/>
      <c r="E77" s="137"/>
      <c r="F77" s="138"/>
      <c r="G77" s="18"/>
      <c r="H77" s="18"/>
    </row>
    <row r="78" spans="1:8" ht="12" customHeight="1" thickBot="1">
      <c r="A78" s="35" t="s">
        <v>59</v>
      </c>
      <c r="B78" s="138">
        <v>142761</v>
      </c>
      <c r="C78" s="138">
        <v>90450</v>
      </c>
      <c r="D78" s="137">
        <v>0.6882841430387443</v>
      </c>
      <c r="E78" s="137">
        <v>0.8758083236610844</v>
      </c>
      <c r="F78" s="138">
        <v>1882.136739947658</v>
      </c>
      <c r="G78" s="18"/>
      <c r="H78" s="18"/>
    </row>
    <row r="79" spans="1:8" ht="12" customHeight="1" thickBot="1">
      <c r="A79" s="43" t="s">
        <v>60</v>
      </c>
      <c r="B79" s="143">
        <v>503650</v>
      </c>
      <c r="C79" s="143">
        <v>250131</v>
      </c>
      <c r="D79" s="142">
        <v>0.7410089876043117</v>
      </c>
      <c r="E79" s="142">
        <v>0.9371140344898098</v>
      </c>
      <c r="F79" s="143">
        <v>2232.6450357047574</v>
      </c>
      <c r="G79" s="18"/>
      <c r="H79" s="18"/>
    </row>
    <row r="80" spans="1:9" ht="63" customHeight="1">
      <c r="A80" s="246" t="s">
        <v>241</v>
      </c>
      <c r="B80" s="246"/>
      <c r="C80" s="246"/>
      <c r="D80" s="246"/>
      <c r="E80" s="246"/>
      <c r="F80" s="246"/>
      <c r="G80" s="246"/>
      <c r="H80" s="18"/>
      <c r="I80" s="18"/>
    </row>
    <row r="81" spans="1:9" ht="9.75" customHeight="1">
      <c r="A81" s="44"/>
      <c r="B81" s="18"/>
      <c r="C81" s="18"/>
      <c r="D81" s="18"/>
      <c r="E81" s="18"/>
      <c r="F81" s="18"/>
      <c r="G81" s="18"/>
      <c r="H81" s="18"/>
      <c r="I81" s="18"/>
    </row>
    <row r="82" spans="1:9" ht="18" customHeight="1" thickBot="1">
      <c r="A82" s="45" t="s">
        <v>61</v>
      </c>
      <c r="B82" s="18"/>
      <c r="C82" s="18"/>
      <c r="D82" s="18"/>
      <c r="E82" s="18"/>
      <c r="F82" s="18"/>
      <c r="G82" s="18"/>
      <c r="H82" s="18"/>
      <c r="I82" s="18"/>
    </row>
    <row r="83" spans="1:9" ht="9" customHeight="1">
      <c r="A83" s="32"/>
      <c r="B83" s="19"/>
      <c r="C83" s="19"/>
      <c r="D83" s="19"/>
      <c r="E83" s="19"/>
      <c r="F83" s="19"/>
      <c r="G83" s="19"/>
      <c r="H83" s="19"/>
      <c r="I83" s="19"/>
    </row>
    <row r="84" spans="1:9" s="20" customFormat="1" ht="46.5" customHeight="1">
      <c r="A84" s="39"/>
      <c r="B84" s="11" t="s">
        <v>279</v>
      </c>
      <c r="C84" s="11" t="s">
        <v>280</v>
      </c>
      <c r="D84" s="11" t="s">
        <v>62</v>
      </c>
      <c r="E84" s="11" t="s">
        <v>63</v>
      </c>
      <c r="F84" s="11" t="s">
        <v>64</v>
      </c>
      <c r="G84" s="11" t="s">
        <v>65</v>
      </c>
      <c r="H84" s="11" t="s">
        <v>66</v>
      </c>
      <c r="I84" s="5" t="s">
        <v>67</v>
      </c>
    </row>
    <row r="85" spans="1:9" ht="10.5" customHeight="1" thickBot="1">
      <c r="A85" s="40"/>
      <c r="B85" s="21"/>
      <c r="C85" s="21"/>
      <c r="D85" s="21"/>
      <c r="E85" s="21"/>
      <c r="F85" s="21"/>
      <c r="G85" s="21"/>
      <c r="H85" s="21"/>
      <c r="I85" s="21"/>
    </row>
    <row r="86" spans="1:9" ht="26.25" customHeight="1" thickBot="1">
      <c r="A86" s="46" t="s">
        <v>68</v>
      </c>
      <c r="B86" s="108">
        <v>0.0093204518</v>
      </c>
      <c r="C86" s="108">
        <v>0.004716144</v>
      </c>
      <c r="D86" s="108">
        <v>0.009257262385225128</v>
      </c>
      <c r="E86" s="98">
        <v>-0.95367699</v>
      </c>
      <c r="F86" s="99" t="s">
        <v>344</v>
      </c>
      <c r="G86" s="109" t="s">
        <v>345</v>
      </c>
      <c r="H86" s="99" t="s">
        <v>346</v>
      </c>
      <c r="I86" s="109" t="s">
        <v>347</v>
      </c>
    </row>
    <row r="87" spans="1:9" ht="26.25" customHeight="1" thickBot="1">
      <c r="A87" s="47" t="s">
        <v>69</v>
      </c>
      <c r="B87" s="97">
        <v>0.12276013212557803</v>
      </c>
      <c r="C87" s="97">
        <v>0.06542289056152835</v>
      </c>
      <c r="D87" s="97">
        <v>0.1369665393998633</v>
      </c>
      <c r="E87" s="98">
        <v>-0.13594446</v>
      </c>
      <c r="F87" s="99" t="s">
        <v>348</v>
      </c>
      <c r="G87" s="109" t="s">
        <v>349</v>
      </c>
      <c r="H87" s="99" t="s">
        <v>350</v>
      </c>
      <c r="I87" s="109" t="s">
        <v>351</v>
      </c>
    </row>
    <row r="88" spans="1:9" ht="26.25" customHeight="1" thickBot="1">
      <c r="A88" s="47" t="s">
        <v>226</v>
      </c>
      <c r="B88" s="97">
        <v>0.54645133</v>
      </c>
      <c r="C88" s="97">
        <v>0.59842711</v>
      </c>
      <c r="D88" s="97">
        <v>0.6115325670541069</v>
      </c>
      <c r="E88" s="98">
        <v>-21</v>
      </c>
      <c r="F88" s="99" t="s">
        <v>352</v>
      </c>
      <c r="G88" s="109" t="s">
        <v>353</v>
      </c>
      <c r="H88" s="99" t="s">
        <v>354</v>
      </c>
      <c r="I88" s="109" t="s">
        <v>265</v>
      </c>
    </row>
    <row r="89" spans="1:9" ht="26.25" customHeight="1" thickBot="1">
      <c r="A89" s="47" t="s">
        <v>70</v>
      </c>
      <c r="B89" s="97">
        <v>0.81791719</v>
      </c>
      <c r="C89" s="97">
        <v>0.81789204</v>
      </c>
      <c r="D89" s="97">
        <v>0.834490185661065</v>
      </c>
      <c r="E89" s="98">
        <v>-0.00052029136</v>
      </c>
      <c r="F89" s="99" t="s">
        <v>355</v>
      </c>
      <c r="G89" s="109" t="s">
        <v>356</v>
      </c>
      <c r="H89" s="99" t="s">
        <v>357</v>
      </c>
      <c r="I89" s="109" t="s">
        <v>266</v>
      </c>
    </row>
    <row r="90" spans="1:9" ht="26.25" customHeight="1" thickBot="1">
      <c r="A90" s="47" t="s">
        <v>71</v>
      </c>
      <c r="B90" s="97">
        <v>0.030925394</v>
      </c>
      <c r="C90" s="97">
        <v>0.028591743</v>
      </c>
      <c r="D90" s="97">
        <v>0.030859223610524563</v>
      </c>
      <c r="E90" s="98">
        <v>-0.012238067</v>
      </c>
      <c r="F90" s="99" t="s">
        <v>276</v>
      </c>
      <c r="G90" s="109" t="s">
        <v>358</v>
      </c>
      <c r="H90" s="99" t="s">
        <v>359</v>
      </c>
      <c r="I90" s="109" t="s">
        <v>360</v>
      </c>
    </row>
    <row r="91" spans="1:9" ht="26.25" customHeight="1" thickBot="1">
      <c r="A91" s="47" t="s">
        <v>72</v>
      </c>
      <c r="B91" s="97">
        <v>0.056747386</v>
      </c>
      <c r="C91" s="97">
        <v>0.050632777</v>
      </c>
      <c r="D91" s="97">
        <v>0.05617193866818009</v>
      </c>
      <c r="E91" s="98">
        <v>0.0098951587</v>
      </c>
      <c r="F91" s="99" t="s">
        <v>267</v>
      </c>
      <c r="G91" s="109" t="s">
        <v>361</v>
      </c>
      <c r="H91" s="99" t="s">
        <v>362</v>
      </c>
      <c r="I91" s="109" t="s">
        <v>363</v>
      </c>
    </row>
    <row r="92" spans="1:9" ht="26.25" customHeight="1" thickBot="1">
      <c r="A92" s="47" t="s">
        <v>73</v>
      </c>
      <c r="B92" s="97">
        <v>0.031503309</v>
      </c>
      <c r="C92" s="97">
        <v>0.026878428</v>
      </c>
      <c r="D92" s="97">
        <v>0.03038436775627338</v>
      </c>
      <c r="E92" s="98">
        <v>-0.0035665787</v>
      </c>
      <c r="F92" s="99" t="s">
        <v>268</v>
      </c>
      <c r="G92" s="109" t="s">
        <v>364</v>
      </c>
      <c r="H92" s="99" t="s">
        <v>269</v>
      </c>
      <c r="I92" s="109" t="s">
        <v>365</v>
      </c>
    </row>
    <row r="93" spans="1:9" ht="26.25" customHeight="1" thickBot="1">
      <c r="A93" s="47" t="s">
        <v>74</v>
      </c>
      <c r="B93" s="97">
        <v>0.020089609</v>
      </c>
      <c r="C93" s="97">
        <v>0.030588903</v>
      </c>
      <c r="D93" s="97">
        <v>0.036006458687433615</v>
      </c>
      <c r="E93" s="98">
        <v>-0.0056307219</v>
      </c>
      <c r="F93" s="99" t="s">
        <v>270</v>
      </c>
      <c r="G93" s="109" t="s">
        <v>366</v>
      </c>
      <c r="H93" s="99" t="s">
        <v>271</v>
      </c>
      <c r="I93" s="109" t="s">
        <v>272</v>
      </c>
    </row>
    <row r="94" spans="1:9" ht="26.25" customHeight="1" thickBot="1">
      <c r="A94" s="47" t="s">
        <v>75</v>
      </c>
      <c r="B94" s="97">
        <v>-0.00018821776</v>
      </c>
      <c r="C94" s="97">
        <v>-0.002030821</v>
      </c>
      <c r="D94" s="97">
        <v>-0.017324734717202122</v>
      </c>
      <c r="E94" s="98">
        <v>-1.2302902</v>
      </c>
      <c r="F94" s="99" t="s">
        <v>367</v>
      </c>
      <c r="G94" s="109" t="s">
        <v>273</v>
      </c>
      <c r="H94" s="99" t="s">
        <v>274</v>
      </c>
      <c r="I94" s="109" t="s">
        <v>275</v>
      </c>
    </row>
    <row r="95" spans="1:9" ht="26.25" customHeight="1" thickBot="1">
      <c r="A95" s="48" t="s">
        <v>76</v>
      </c>
      <c r="B95" s="94">
        <v>0.030577411</v>
      </c>
      <c r="C95" s="94">
        <v>0.028501777</v>
      </c>
      <c r="D95" s="94">
        <v>0.03057679756562602</v>
      </c>
      <c r="E95" s="98">
        <v>-0.0042007001</v>
      </c>
      <c r="F95" s="99" t="s">
        <v>368</v>
      </c>
      <c r="G95" s="109" t="s">
        <v>277</v>
      </c>
      <c r="H95" s="99" t="s">
        <v>278</v>
      </c>
      <c r="I95" s="109" t="s">
        <v>369</v>
      </c>
    </row>
    <row r="96" spans="1:9" ht="24" customHeight="1">
      <c r="A96" s="247" t="s">
        <v>152</v>
      </c>
      <c r="B96" s="247"/>
      <c r="C96" s="247"/>
      <c r="D96" s="247"/>
      <c r="E96" s="247"/>
      <c r="F96" s="247"/>
      <c r="G96" s="247"/>
      <c r="H96" s="247"/>
      <c r="I96" s="247"/>
    </row>
    <row r="97" spans="1:9" ht="12" customHeight="1">
      <c r="A97" s="44"/>
      <c r="B97" s="18"/>
      <c r="C97" s="18"/>
      <c r="D97" s="18"/>
      <c r="E97" s="18"/>
      <c r="F97" s="18"/>
      <c r="G97" s="18"/>
      <c r="H97" s="18"/>
      <c r="I97" s="18"/>
    </row>
    <row r="98" spans="1:10" ht="16.5" thickBot="1">
      <c r="A98" s="50" t="s">
        <v>227</v>
      </c>
      <c r="B98" s="22"/>
      <c r="C98" s="22"/>
      <c r="D98" s="22"/>
      <c r="E98" s="22"/>
      <c r="F98" s="22"/>
      <c r="G98" s="22"/>
      <c r="H98" s="22"/>
      <c r="I98" s="22"/>
      <c r="J98" s="22"/>
    </row>
    <row r="99" ht="10.5" customHeight="1">
      <c r="A99" s="31"/>
    </row>
    <row r="100" spans="1:10" s="20" customFormat="1" ht="54" customHeight="1">
      <c r="A100" s="39"/>
      <c r="B100" s="11" t="s">
        <v>279</v>
      </c>
      <c r="C100" s="11" t="s">
        <v>280</v>
      </c>
      <c r="D100" s="11" t="s">
        <v>62</v>
      </c>
      <c r="E100" s="11" t="s">
        <v>63</v>
      </c>
      <c r="F100" s="11" t="s">
        <v>64</v>
      </c>
      <c r="G100" s="11" t="s">
        <v>65</v>
      </c>
      <c r="H100" s="11" t="s">
        <v>66</v>
      </c>
      <c r="I100" s="11" t="s">
        <v>67</v>
      </c>
      <c r="J100" s="5" t="s">
        <v>147</v>
      </c>
    </row>
    <row r="101" spans="1:10" ht="8.25" customHeight="1" thickBot="1">
      <c r="A101" s="39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ht="10.5" customHeight="1" thickBot="1">
      <c r="A102" s="34" t="s">
        <v>77</v>
      </c>
      <c r="B102" s="153"/>
      <c r="C102" s="154"/>
      <c r="D102" s="153"/>
      <c r="E102" s="154"/>
      <c r="F102" s="153"/>
      <c r="G102" s="154"/>
      <c r="H102" s="153"/>
      <c r="I102" s="154"/>
      <c r="J102" s="155"/>
    </row>
    <row r="103" spans="1:10" ht="24.75" customHeight="1" thickBot="1">
      <c r="A103" s="35" t="s">
        <v>173</v>
      </c>
      <c r="B103" s="97">
        <v>0.060739901</v>
      </c>
      <c r="C103" s="97">
        <v>0.054953045</v>
      </c>
      <c r="D103" s="97">
        <v>0.06005989070449478</v>
      </c>
      <c r="E103" s="98">
        <v>0</v>
      </c>
      <c r="F103" s="99" t="s">
        <v>370</v>
      </c>
      <c r="G103" s="109" t="s">
        <v>371</v>
      </c>
      <c r="H103" s="99" t="s">
        <v>372</v>
      </c>
      <c r="I103" s="109" t="s">
        <v>373</v>
      </c>
      <c r="J103" s="114"/>
    </row>
    <row r="104" spans="1:10" ht="24.75" customHeight="1" thickBot="1">
      <c r="A104" s="35" t="s">
        <v>78</v>
      </c>
      <c r="B104" s="97">
        <v>0.05121007</v>
      </c>
      <c r="C104" s="97">
        <v>0.052297045</v>
      </c>
      <c r="D104" s="97">
        <v>0.05329684280442922</v>
      </c>
      <c r="E104" s="98">
        <v>0</v>
      </c>
      <c r="F104" s="99" t="s">
        <v>281</v>
      </c>
      <c r="G104" s="109" t="s">
        <v>374</v>
      </c>
      <c r="H104" s="99" t="s">
        <v>375</v>
      </c>
      <c r="I104" s="109" t="s">
        <v>282</v>
      </c>
      <c r="J104" s="114"/>
    </row>
    <row r="105" spans="1:10" ht="24.75" customHeight="1" thickBot="1">
      <c r="A105" s="35" t="s">
        <v>79</v>
      </c>
      <c r="B105" s="97">
        <v>0.081959509</v>
      </c>
      <c r="C105" s="97">
        <v>0.067064949</v>
      </c>
      <c r="D105" s="97">
        <v>0.08038815402598518</v>
      </c>
      <c r="E105" s="98">
        <v>0</v>
      </c>
      <c r="F105" s="99" t="s">
        <v>376</v>
      </c>
      <c r="G105" s="109" t="s">
        <v>377</v>
      </c>
      <c r="H105" s="99" t="s">
        <v>378</v>
      </c>
      <c r="I105" s="109" t="s">
        <v>379</v>
      </c>
      <c r="J105" s="114"/>
    </row>
    <row r="106" spans="1:10" ht="24.75" customHeight="1" thickBot="1">
      <c r="A106" s="35" t="s">
        <v>169</v>
      </c>
      <c r="B106" s="97">
        <v>0.0029876007</v>
      </c>
      <c r="C106" s="97">
        <v>0.0025404559</v>
      </c>
      <c r="D106" s="97">
        <v>0.002763652662399214</v>
      </c>
      <c r="E106" s="98">
        <v>0</v>
      </c>
      <c r="F106" s="99" t="s">
        <v>257</v>
      </c>
      <c r="G106" s="109" t="s">
        <v>242</v>
      </c>
      <c r="H106" s="99" t="s">
        <v>258</v>
      </c>
      <c r="I106" s="109" t="s">
        <v>283</v>
      </c>
      <c r="J106" s="114"/>
    </row>
    <row r="107" spans="1:10" ht="24.75" customHeight="1" thickBot="1">
      <c r="A107" s="35" t="s">
        <v>174</v>
      </c>
      <c r="B107" s="97">
        <v>0.72710215</v>
      </c>
      <c r="C107" s="97">
        <v>0.74593208</v>
      </c>
      <c r="D107" s="97">
        <v>0.8209921074148031</v>
      </c>
      <c r="E107" s="98">
        <v>0.33581129</v>
      </c>
      <c r="F107" s="99" t="s">
        <v>380</v>
      </c>
      <c r="G107" s="109" t="s">
        <v>284</v>
      </c>
      <c r="H107" s="99" t="s">
        <v>381</v>
      </c>
      <c r="I107" s="109" t="s">
        <v>382</v>
      </c>
      <c r="J107" s="114"/>
    </row>
    <row r="108" spans="1:10" ht="24.75" customHeight="1" thickBot="1">
      <c r="A108" s="35" t="s">
        <v>80</v>
      </c>
      <c r="B108" s="97">
        <v>1.2514062848903738</v>
      </c>
      <c r="C108" s="97">
        <v>1.2461203</v>
      </c>
      <c r="D108" s="97">
        <v>1.3610375635289367</v>
      </c>
      <c r="E108" s="98">
        <v>0</v>
      </c>
      <c r="F108" s="99" t="s">
        <v>383</v>
      </c>
      <c r="G108" s="109" t="s">
        <v>384</v>
      </c>
      <c r="H108" s="99" t="s">
        <v>385</v>
      </c>
      <c r="I108" s="109" t="s">
        <v>386</v>
      </c>
      <c r="J108" s="99"/>
    </row>
    <row r="109" spans="1:10" ht="24.75" customHeight="1" thickBot="1">
      <c r="A109" s="35" t="s">
        <v>208</v>
      </c>
      <c r="B109" s="97" t="s">
        <v>285</v>
      </c>
      <c r="C109" s="97" t="s">
        <v>285</v>
      </c>
      <c r="D109" s="97"/>
      <c r="E109" s="98"/>
      <c r="F109" s="99"/>
      <c r="G109" s="109"/>
      <c r="H109" s="99"/>
      <c r="I109" s="109"/>
      <c r="J109" s="243">
        <v>3</v>
      </c>
    </row>
    <row r="110" spans="1:10" ht="24.75" customHeight="1" thickBot="1">
      <c r="A110" s="36" t="s">
        <v>228</v>
      </c>
      <c r="B110" s="97">
        <v>0.4009544</v>
      </c>
      <c r="C110" s="97">
        <v>0.40650397</v>
      </c>
      <c r="D110" s="97">
        <v>0.4096378233078823</v>
      </c>
      <c r="E110" s="98">
        <v>0</v>
      </c>
      <c r="F110" s="99" t="s">
        <v>387</v>
      </c>
      <c r="G110" s="109" t="s">
        <v>388</v>
      </c>
      <c r="H110" s="99" t="s">
        <v>389</v>
      </c>
      <c r="I110" s="109" t="s">
        <v>390</v>
      </c>
      <c r="J110" s="156"/>
    </row>
    <row r="111" spans="1:10" ht="12" customHeight="1" thickBot="1">
      <c r="A111" s="37" t="s">
        <v>81</v>
      </c>
      <c r="B111" s="100"/>
      <c r="C111" s="96"/>
      <c r="D111" s="100"/>
      <c r="E111" s="96"/>
      <c r="F111" s="153"/>
      <c r="G111" s="154"/>
      <c r="H111" s="153"/>
      <c r="I111" s="154"/>
      <c r="J111" s="155"/>
    </row>
    <row r="112" spans="1:10" ht="24.75" customHeight="1" thickBot="1">
      <c r="A112" s="35" t="s">
        <v>142</v>
      </c>
      <c r="B112" s="97">
        <v>-0.030901708067064316</v>
      </c>
      <c r="C112" s="97">
        <v>-0.008868185991939594</v>
      </c>
      <c r="D112" s="97">
        <v>-0.03016404256304779</v>
      </c>
      <c r="E112" s="98">
        <v>-0.34002806</v>
      </c>
      <c r="F112" s="99" t="s">
        <v>286</v>
      </c>
      <c r="G112" s="109" t="s">
        <v>287</v>
      </c>
      <c r="H112" s="99" t="s">
        <v>288</v>
      </c>
      <c r="I112" s="109" t="s">
        <v>289</v>
      </c>
      <c r="J112" s="114"/>
    </row>
    <row r="113" spans="1:10" ht="24.75" customHeight="1" thickBot="1">
      <c r="A113" s="35" t="s">
        <v>143</v>
      </c>
      <c r="B113" s="97">
        <v>0.06411635356590292</v>
      </c>
      <c r="C113" s="97">
        <v>-0.00041901793797935574</v>
      </c>
      <c r="D113" s="97">
        <v>0.06671250695917061</v>
      </c>
      <c r="E113" s="98">
        <v>-1.1144853</v>
      </c>
      <c r="F113" s="99" t="s">
        <v>290</v>
      </c>
      <c r="G113" s="109" t="s">
        <v>259</v>
      </c>
      <c r="H113" s="99" t="s">
        <v>291</v>
      </c>
      <c r="I113" s="109" t="s">
        <v>292</v>
      </c>
      <c r="J113" s="114"/>
    </row>
    <row r="114" spans="1:10" ht="24.75" customHeight="1" thickBot="1">
      <c r="A114" s="35" t="s">
        <v>144</v>
      </c>
      <c r="B114" s="97">
        <v>0.0332146454988386</v>
      </c>
      <c r="C114" s="97">
        <v>-0.009287203929918936</v>
      </c>
      <c r="D114" s="97">
        <v>0.03654846439612284</v>
      </c>
      <c r="E114" s="98">
        <v>-1.113371827</v>
      </c>
      <c r="F114" s="99" t="s">
        <v>293</v>
      </c>
      <c r="G114" s="109" t="s">
        <v>259</v>
      </c>
      <c r="H114" s="99" t="s">
        <v>294</v>
      </c>
      <c r="I114" s="109" t="s">
        <v>295</v>
      </c>
      <c r="J114" s="114"/>
    </row>
    <row r="115" spans="1:10" ht="24.75" customHeight="1" thickBot="1">
      <c r="A115" s="36" t="s">
        <v>82</v>
      </c>
      <c r="B115" s="221">
        <v>0.019103955</v>
      </c>
      <c r="C115" s="221">
        <v>0.021027841</v>
      </c>
      <c r="D115" s="221"/>
      <c r="E115" s="95"/>
      <c r="F115" s="151"/>
      <c r="G115" s="152"/>
      <c r="H115" s="151"/>
      <c r="I115" s="152"/>
      <c r="J115" s="157"/>
    </row>
    <row r="116" spans="1:10" ht="12.75" customHeight="1" thickBot="1">
      <c r="A116" s="37" t="s">
        <v>83</v>
      </c>
      <c r="B116" s="101"/>
      <c r="C116" s="102"/>
      <c r="D116" s="101"/>
      <c r="E116" s="102"/>
      <c r="F116" s="156"/>
      <c r="G116" s="158"/>
      <c r="H116" s="156"/>
      <c r="I116" s="158"/>
      <c r="J116" s="114"/>
    </row>
    <row r="117" spans="1:10" ht="24.75" customHeight="1" thickBot="1">
      <c r="A117" s="35" t="s">
        <v>244</v>
      </c>
      <c r="B117" s="97">
        <v>0.005707888999474364</v>
      </c>
      <c r="C117" s="222">
        <v>0.0074878252141206</v>
      </c>
      <c r="D117" s="97">
        <v>0.00545085955248637</v>
      </c>
      <c r="E117" s="98">
        <v>-0.011729403</v>
      </c>
      <c r="F117" s="99" t="s">
        <v>260</v>
      </c>
      <c r="G117" s="109" t="s">
        <v>242</v>
      </c>
      <c r="H117" s="99" t="s">
        <v>296</v>
      </c>
      <c r="I117" s="109" t="s">
        <v>297</v>
      </c>
      <c r="J117" s="114"/>
    </row>
    <row r="118" spans="1:10" ht="24.75" customHeight="1" thickBot="1">
      <c r="A118" s="35" t="s">
        <v>245</v>
      </c>
      <c r="B118" s="97">
        <v>0.0006062916736043568</v>
      </c>
      <c r="C118" s="222">
        <v>0.00527511038408932</v>
      </c>
      <c r="D118" s="97">
        <v>0.0009140371906377646</v>
      </c>
      <c r="E118" s="98">
        <v>-0.011730732</v>
      </c>
      <c r="F118" s="99" t="s">
        <v>255</v>
      </c>
      <c r="G118" s="109" t="s">
        <v>242</v>
      </c>
      <c r="H118" s="99" t="s">
        <v>391</v>
      </c>
      <c r="I118" s="109" t="s">
        <v>392</v>
      </c>
      <c r="J118" s="114"/>
    </row>
    <row r="119" spans="1:10" ht="24.75" customHeight="1" thickBot="1">
      <c r="A119" s="35" t="s">
        <v>246</v>
      </c>
      <c r="B119" s="97">
        <v>0.1288041257162828</v>
      </c>
      <c r="C119" s="222">
        <v>0.114102311171507</v>
      </c>
      <c r="D119" s="97">
        <v>0.12548263460693224</v>
      </c>
      <c r="E119" s="98">
        <v>0.016203628</v>
      </c>
      <c r="F119" s="99" t="s">
        <v>298</v>
      </c>
      <c r="G119" s="109" t="s">
        <v>299</v>
      </c>
      <c r="H119" s="99" t="s">
        <v>393</v>
      </c>
      <c r="I119" s="109" t="s">
        <v>394</v>
      </c>
      <c r="J119" s="114"/>
    </row>
    <row r="120" spans="1:10" ht="24.75" customHeight="1" thickBot="1">
      <c r="A120" s="35" t="s">
        <v>247</v>
      </c>
      <c r="B120" s="97">
        <v>0.1277011057253706</v>
      </c>
      <c r="C120" s="222">
        <v>0.108342478433264</v>
      </c>
      <c r="D120" s="97">
        <v>0.12116234714280469</v>
      </c>
      <c r="E120" s="98">
        <v>0.02543008</v>
      </c>
      <c r="F120" s="99" t="s">
        <v>395</v>
      </c>
      <c r="G120" s="109" t="s">
        <v>300</v>
      </c>
      <c r="H120" s="99" t="s">
        <v>396</v>
      </c>
      <c r="I120" s="109" t="s">
        <v>397</v>
      </c>
      <c r="J120" s="114"/>
    </row>
    <row r="121" spans="1:10" ht="24.75" customHeight="1" thickBot="1">
      <c r="A121" s="35" t="s">
        <v>172</v>
      </c>
      <c r="B121" s="97">
        <v>-0.8539277017424352</v>
      </c>
      <c r="C121" s="97">
        <v>-1.1111596868896132</v>
      </c>
      <c r="D121" s="97">
        <v>-0.9711933632639351</v>
      </c>
      <c r="E121" s="98">
        <v>-8.2612324</v>
      </c>
      <c r="F121" s="99" t="s">
        <v>301</v>
      </c>
      <c r="G121" s="109" t="s">
        <v>398</v>
      </c>
      <c r="H121" s="99" t="s">
        <v>399</v>
      </c>
      <c r="I121" s="109" t="s">
        <v>400</v>
      </c>
      <c r="J121" s="114"/>
    </row>
    <row r="122" spans="1:10" ht="24.75" customHeight="1" thickBot="1">
      <c r="A122" s="35" t="s">
        <v>84</v>
      </c>
      <c r="B122" s="222">
        <v>-0.4927047605744886</v>
      </c>
      <c r="C122" s="97">
        <v>-1.0453768791789206</v>
      </c>
      <c r="D122" s="97">
        <v>-0.5198164883367069</v>
      </c>
      <c r="E122" s="98">
        <v>-4.8371582</v>
      </c>
      <c r="F122" s="99" t="s">
        <v>401</v>
      </c>
      <c r="G122" s="109" t="s">
        <v>402</v>
      </c>
      <c r="H122" s="99" t="s">
        <v>302</v>
      </c>
      <c r="I122" s="109" t="s">
        <v>403</v>
      </c>
      <c r="J122" s="114"/>
    </row>
    <row r="123" spans="1:10" ht="24.75" customHeight="1" thickBot="1">
      <c r="A123" s="36" t="s">
        <v>85</v>
      </c>
      <c r="B123" s="222">
        <v>-0.1327052762462347</v>
      </c>
      <c r="C123" s="97">
        <v>-0.014166446398534045</v>
      </c>
      <c r="D123" s="97">
        <v>-0.1648864228932397</v>
      </c>
      <c r="E123" s="98">
        <v>-1.2404403</v>
      </c>
      <c r="F123" s="99" t="s">
        <v>404</v>
      </c>
      <c r="G123" s="109" t="s">
        <v>405</v>
      </c>
      <c r="H123" s="99" t="s">
        <v>406</v>
      </c>
      <c r="I123" s="109" t="s">
        <v>407</v>
      </c>
      <c r="J123" s="156"/>
    </row>
    <row r="124" spans="1:10" ht="10.5" customHeight="1" thickBot="1">
      <c r="A124" s="37" t="s">
        <v>86</v>
      </c>
      <c r="B124" s="100"/>
      <c r="C124" s="96"/>
      <c r="D124" s="100"/>
      <c r="E124" s="96"/>
      <c r="F124" s="153"/>
      <c r="G124" s="154"/>
      <c r="H124" s="153"/>
      <c r="I124" s="154"/>
      <c r="J124" s="155"/>
    </row>
    <row r="125" spans="1:10" ht="23.25" thickBot="1">
      <c r="A125" s="35" t="s">
        <v>243</v>
      </c>
      <c r="B125" s="97">
        <v>1.3684093</v>
      </c>
      <c r="C125" s="222">
        <v>1.3242756535070566</v>
      </c>
      <c r="D125" s="97">
        <v>1.444407889341339</v>
      </c>
      <c r="E125" s="98">
        <v>1.0387276</v>
      </c>
      <c r="F125" s="99" t="s">
        <v>408</v>
      </c>
      <c r="G125" s="109" t="s">
        <v>409</v>
      </c>
      <c r="H125" s="99" t="s">
        <v>410</v>
      </c>
      <c r="I125" s="109" t="s">
        <v>411</v>
      </c>
      <c r="J125" s="114">
        <v>0</v>
      </c>
    </row>
    <row r="126" spans="1:10" ht="23.25" customHeight="1" thickBot="1">
      <c r="A126" s="35" t="s">
        <v>87</v>
      </c>
      <c r="B126" s="97">
        <v>0.076755412</v>
      </c>
      <c r="C126" s="97">
        <v>0.12038144</v>
      </c>
      <c r="D126" s="97">
        <v>13.226015396909208</v>
      </c>
      <c r="E126" s="98">
        <v>0.00013453576</v>
      </c>
      <c r="F126" s="99" t="s">
        <v>303</v>
      </c>
      <c r="G126" s="109" t="s">
        <v>304</v>
      </c>
      <c r="H126" s="99" t="s">
        <v>412</v>
      </c>
      <c r="I126" s="109" t="s">
        <v>305</v>
      </c>
      <c r="J126" s="114"/>
    </row>
    <row r="127" spans="1:10" ht="23.25" customHeight="1" thickBot="1">
      <c r="A127" s="35" t="s">
        <v>88</v>
      </c>
      <c r="B127" s="97">
        <v>0.27959862</v>
      </c>
      <c r="C127" s="97">
        <v>0.24138689</v>
      </c>
      <c r="D127" s="97">
        <v>0.4749652242508238</v>
      </c>
      <c r="E127" s="98">
        <v>-0.064634097</v>
      </c>
      <c r="F127" s="99" t="s">
        <v>306</v>
      </c>
      <c r="G127" s="109" t="s">
        <v>307</v>
      </c>
      <c r="H127" s="99" t="s">
        <v>308</v>
      </c>
      <c r="I127" s="109" t="s">
        <v>309</v>
      </c>
      <c r="J127" s="114"/>
    </row>
    <row r="128" spans="1:10" ht="23.25" customHeight="1" thickBot="1">
      <c r="A128" s="35" t="s">
        <v>145</v>
      </c>
      <c r="B128" s="97">
        <v>0.37184609</v>
      </c>
      <c r="C128" s="97">
        <v>0.43819479</v>
      </c>
      <c r="D128" s="97">
        <v>0.38608540011205866</v>
      </c>
      <c r="E128" s="98">
        <v>0.051159171</v>
      </c>
      <c r="F128" s="99" t="s">
        <v>413</v>
      </c>
      <c r="G128" s="109" t="s">
        <v>414</v>
      </c>
      <c r="H128" s="99" t="s">
        <v>415</v>
      </c>
      <c r="I128" s="109" t="s">
        <v>416</v>
      </c>
      <c r="J128" s="114"/>
    </row>
    <row r="129" spans="1:10" ht="23.25" customHeight="1" thickBot="1">
      <c r="A129" s="35" t="s">
        <v>89</v>
      </c>
      <c r="B129" s="97">
        <v>0.77696956</v>
      </c>
      <c r="C129" s="97">
        <v>0.76654856</v>
      </c>
      <c r="D129" s="97">
        <v>0.8206409231189633</v>
      </c>
      <c r="E129" s="98">
        <v>0</v>
      </c>
      <c r="F129" s="99" t="s">
        <v>417</v>
      </c>
      <c r="G129" s="109" t="s">
        <v>310</v>
      </c>
      <c r="H129" s="99" t="s">
        <v>311</v>
      </c>
      <c r="I129" s="109" t="s">
        <v>312</v>
      </c>
      <c r="J129" s="114"/>
    </row>
    <row r="130" spans="1:10" ht="23.25" customHeight="1" thickBot="1">
      <c r="A130" s="35" t="s">
        <v>90</v>
      </c>
      <c r="B130" s="97">
        <v>-0.49601319</v>
      </c>
      <c r="C130" s="97">
        <v>-0.44646488</v>
      </c>
      <c r="D130" s="97">
        <v>-0.4960131872661633</v>
      </c>
      <c r="E130" s="98">
        <v>-1.4769831</v>
      </c>
      <c r="F130" s="99" t="s">
        <v>313</v>
      </c>
      <c r="G130" s="109" t="s">
        <v>418</v>
      </c>
      <c r="H130" s="99" t="s">
        <v>419</v>
      </c>
      <c r="I130" s="109" t="s">
        <v>420</v>
      </c>
      <c r="J130" s="156"/>
    </row>
    <row r="131" spans="1:10" ht="23.25" customHeight="1" thickBot="1">
      <c r="A131" s="35" t="s">
        <v>91</v>
      </c>
      <c r="B131" s="97">
        <v>-0.072652397</v>
      </c>
      <c r="C131" s="97">
        <v>-0.032525545</v>
      </c>
      <c r="D131" s="97">
        <v>-0.07265239849653968</v>
      </c>
      <c r="E131" s="98">
        <v>-1.4769831</v>
      </c>
      <c r="F131" s="99" t="s">
        <v>421</v>
      </c>
      <c r="G131" s="109" t="s">
        <v>422</v>
      </c>
      <c r="H131" s="99" t="s">
        <v>423</v>
      </c>
      <c r="I131" s="109" t="s">
        <v>424</v>
      </c>
      <c r="J131" s="99"/>
    </row>
    <row r="132" spans="1:10" ht="23.25" customHeight="1" thickBot="1">
      <c r="A132" s="35" t="s">
        <v>92</v>
      </c>
      <c r="B132" s="97">
        <v>-0.57505847</v>
      </c>
      <c r="C132" s="97">
        <v>-0.50777602</v>
      </c>
      <c r="D132" s="97">
        <v>-0.575058467943755</v>
      </c>
      <c r="E132" s="98">
        <v>-1.4827727</v>
      </c>
      <c r="F132" s="99" t="s">
        <v>314</v>
      </c>
      <c r="G132" s="109" t="s">
        <v>425</v>
      </c>
      <c r="H132" s="99" t="s">
        <v>315</v>
      </c>
      <c r="I132" s="109" t="s">
        <v>426</v>
      </c>
      <c r="J132" s="99"/>
    </row>
    <row r="133" spans="1:10" ht="23.25" customHeight="1" thickBot="1">
      <c r="A133" s="36" t="s">
        <v>93</v>
      </c>
      <c r="B133" s="94">
        <v>-0.25265713</v>
      </c>
      <c r="C133" s="94">
        <v>-0.092325404</v>
      </c>
      <c r="D133" s="94">
        <v>-0.2526571349144218</v>
      </c>
      <c r="E133" s="95">
        <v>-2.7013939</v>
      </c>
      <c r="F133" s="151" t="s">
        <v>316</v>
      </c>
      <c r="G133" s="152" t="s">
        <v>427</v>
      </c>
      <c r="H133" s="151" t="s">
        <v>428</v>
      </c>
      <c r="I133" s="152" t="s">
        <v>426</v>
      </c>
      <c r="J133" s="151"/>
    </row>
    <row r="134" spans="1:10" ht="10.5" customHeight="1" thickBot="1">
      <c r="A134" s="37" t="s">
        <v>229</v>
      </c>
      <c r="B134" s="101"/>
      <c r="C134" s="102"/>
      <c r="D134" s="101"/>
      <c r="E134" s="102"/>
      <c r="F134" s="156"/>
      <c r="G134" s="158"/>
      <c r="H134" s="156"/>
      <c r="I134" s="158"/>
      <c r="J134" s="156"/>
    </row>
    <row r="135" spans="1:10" ht="24.75" customHeight="1" thickBot="1">
      <c r="A135" s="35" t="s">
        <v>230</v>
      </c>
      <c r="B135" s="222">
        <v>0.12683795775132892</v>
      </c>
      <c r="C135" s="97">
        <v>0.12570505417154318</v>
      </c>
      <c r="D135" s="97">
        <v>0.12533552698705425</v>
      </c>
      <c r="E135" s="98">
        <v>0.09844989</v>
      </c>
      <c r="F135" s="99" t="s">
        <v>317</v>
      </c>
      <c r="G135" s="109" t="s">
        <v>429</v>
      </c>
      <c r="H135" s="99" t="s">
        <v>430</v>
      </c>
      <c r="I135" s="109" t="s">
        <v>318</v>
      </c>
      <c r="J135" s="99">
        <v>0</v>
      </c>
    </row>
    <row r="136" spans="1:10" ht="24.75" customHeight="1" thickBot="1">
      <c r="A136" s="35" t="s">
        <v>146</v>
      </c>
      <c r="B136" s="222">
        <v>0.8859704957178904</v>
      </c>
      <c r="C136" s="97">
        <v>0.8848529460551089</v>
      </c>
      <c r="D136" s="97">
        <v>0.8764601460797774</v>
      </c>
      <c r="E136" s="97">
        <v>0.66398421</v>
      </c>
      <c r="F136" s="99" t="s">
        <v>319</v>
      </c>
      <c r="G136" s="99" t="s">
        <v>320</v>
      </c>
      <c r="H136" s="99" t="s">
        <v>321</v>
      </c>
      <c r="I136" s="99" t="s">
        <v>256</v>
      </c>
      <c r="J136" s="159"/>
    </row>
    <row r="137" spans="1:10" ht="24.75" customHeight="1" thickBot="1">
      <c r="A137" s="35" t="s">
        <v>94</v>
      </c>
      <c r="B137" s="222">
        <v>0.08546783177456527</v>
      </c>
      <c r="C137" s="97">
        <v>0.0849869642877337</v>
      </c>
      <c r="D137" s="97">
        <v>0.08546783179476997</v>
      </c>
      <c r="E137" s="97">
        <v>0.058556828</v>
      </c>
      <c r="F137" s="99" t="s">
        <v>322</v>
      </c>
      <c r="G137" s="99" t="s">
        <v>323</v>
      </c>
      <c r="H137" s="99" t="s">
        <v>431</v>
      </c>
      <c r="I137" s="99" t="s">
        <v>432</v>
      </c>
      <c r="J137" s="159"/>
    </row>
    <row r="138" spans="1:10" ht="24.75" customHeight="1" thickBot="1">
      <c r="A138" s="36" t="s">
        <v>231</v>
      </c>
      <c r="B138" s="222">
        <v>0.36927398272208234</v>
      </c>
      <c r="C138" s="94">
        <v>0.36358963010505896</v>
      </c>
      <c r="D138" s="97">
        <v>0.3349729306463031</v>
      </c>
      <c r="E138" s="97">
        <v>0.18740387</v>
      </c>
      <c r="F138" s="99" t="s">
        <v>433</v>
      </c>
      <c r="G138" s="99" t="s">
        <v>434</v>
      </c>
      <c r="H138" s="99" t="s">
        <v>435</v>
      </c>
      <c r="I138" s="99" t="s">
        <v>324</v>
      </c>
      <c r="J138" s="160"/>
    </row>
    <row r="139" spans="1:9" ht="21" customHeight="1">
      <c r="A139" s="247" t="s">
        <v>175</v>
      </c>
      <c r="B139" s="247"/>
      <c r="C139" s="247"/>
      <c r="D139" s="247"/>
      <c r="E139" s="247"/>
      <c r="F139" s="247"/>
      <c r="G139" s="247"/>
      <c r="H139" s="247"/>
      <c r="I139" s="247"/>
    </row>
    <row r="140" spans="1:9" ht="14.25">
      <c r="A140" s="245" t="s">
        <v>248</v>
      </c>
      <c r="B140" s="245"/>
      <c r="C140" s="245"/>
      <c r="D140" s="245"/>
      <c r="E140" s="245"/>
      <c r="F140" s="245"/>
      <c r="G140" s="245"/>
      <c r="H140" s="245"/>
      <c r="I140" s="245"/>
    </row>
  </sheetData>
  <mergeCells count="5">
    <mergeCell ref="A52:J52"/>
    <mergeCell ref="A140:I140"/>
    <mergeCell ref="A80:G80"/>
    <mergeCell ref="A96:I96"/>
    <mergeCell ref="A139:I139"/>
  </mergeCells>
  <printOptions/>
  <pageMargins left="0.5" right="0.5" top="0.5" bottom="0.5" header="0.5" footer="0.5"/>
  <pageSetup horizontalDpi="600" verticalDpi="600" orientation="portrait" paperSize="9" scale="83" r:id="rId1"/>
  <rowBreaks count="2" manualBreakCount="2">
    <brk id="52" max="9" man="1"/>
    <brk id="97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45"/>
  <sheetViews>
    <sheetView view="pageBreakPreview" zoomScaleSheetLayoutView="100" workbookViewId="0" topLeftCell="A1">
      <selection activeCell="A39" sqref="A39"/>
    </sheetView>
  </sheetViews>
  <sheetFormatPr defaultColWidth="9.00390625" defaultRowHeight="14.25"/>
  <cols>
    <col min="1" max="1" width="27.75390625" style="3" customWidth="1"/>
    <col min="2" max="13" width="11.00390625" style="3" customWidth="1"/>
    <col min="14" max="16384" width="8.00390625" style="3" customWidth="1"/>
  </cols>
  <sheetData>
    <row r="1" spans="1:8" ht="16.5" thickBot="1">
      <c r="A1" s="23" t="s">
        <v>325</v>
      </c>
      <c r="B1" s="24"/>
      <c r="C1" s="24"/>
      <c r="D1" s="24"/>
      <c r="E1" s="24"/>
      <c r="F1" s="24"/>
      <c r="G1" s="12"/>
      <c r="H1" s="12"/>
    </row>
    <row r="2" spans="1:6" ht="9" customHeight="1">
      <c r="A2" s="6"/>
      <c r="B2" s="4"/>
      <c r="C2" s="4"/>
      <c r="D2" s="4"/>
      <c r="E2" s="24"/>
      <c r="F2" s="24"/>
    </row>
    <row r="3" spans="1:6" ht="13.5">
      <c r="A3" s="2"/>
      <c r="B3" s="1" t="s">
        <v>96</v>
      </c>
      <c r="C3" s="1" t="s">
        <v>240</v>
      </c>
      <c r="D3" s="1" t="s">
        <v>97</v>
      </c>
      <c r="E3" s="24"/>
      <c r="F3" s="24"/>
    </row>
    <row r="4" spans="1:6" ht="9" customHeight="1" thickBot="1">
      <c r="A4" s="7"/>
      <c r="B4" s="2"/>
      <c r="C4" s="2"/>
      <c r="D4" s="2"/>
      <c r="E4" s="24"/>
      <c r="F4" s="24"/>
    </row>
    <row r="5" spans="1:6" ht="12" customHeight="1" thickBot="1">
      <c r="A5" s="67" t="s">
        <v>98</v>
      </c>
      <c r="B5" s="161">
        <v>0.31628965344105414</v>
      </c>
      <c r="C5" s="148">
        <v>1175916.7947399998</v>
      </c>
      <c r="D5" s="134">
        <v>442694</v>
      </c>
      <c r="E5" s="24"/>
      <c r="F5" s="24"/>
    </row>
    <row r="6" spans="1:6" ht="12" customHeight="1" thickBot="1">
      <c r="A6" s="68" t="s">
        <v>189</v>
      </c>
      <c r="B6" s="162">
        <v>0.26994183050871834</v>
      </c>
      <c r="C6" s="149">
        <v>1003602.6428452821</v>
      </c>
      <c r="D6" s="138">
        <v>372779</v>
      </c>
      <c r="E6" s="24"/>
      <c r="F6" s="24"/>
    </row>
    <row r="7" spans="1:6" ht="12" customHeight="1" thickBot="1">
      <c r="A7" s="68" t="s">
        <v>99</v>
      </c>
      <c r="B7" s="162">
        <v>0.14486504100853356</v>
      </c>
      <c r="C7" s="149">
        <v>538586.175169909</v>
      </c>
      <c r="D7" s="138">
        <v>195893</v>
      </c>
      <c r="E7" s="24"/>
      <c r="F7" s="24"/>
    </row>
    <row r="8" spans="1:6" ht="12" customHeight="1" thickBot="1">
      <c r="A8" s="68" t="s">
        <v>100</v>
      </c>
      <c r="B8" s="162">
        <v>0.11060579542299394</v>
      </c>
      <c r="C8" s="149">
        <v>411215.51406585803</v>
      </c>
      <c r="D8" s="138">
        <v>147263</v>
      </c>
      <c r="E8" s="24"/>
      <c r="F8" s="24"/>
    </row>
    <row r="9" spans="1:6" ht="12" customHeight="1" thickBot="1">
      <c r="A9" s="68" t="s">
        <v>101</v>
      </c>
      <c r="B9" s="162">
        <v>0.10243798864766812</v>
      </c>
      <c r="C9" s="149">
        <v>380848.8515500171</v>
      </c>
      <c r="D9" s="138">
        <v>184682</v>
      </c>
      <c r="E9" s="24"/>
      <c r="F9" s="24"/>
    </row>
    <row r="10" spans="1:6" ht="12" customHeight="1" thickBot="1">
      <c r="A10" s="69" t="s">
        <v>190</v>
      </c>
      <c r="B10" s="163">
        <v>0.05585969097103197</v>
      </c>
      <c r="C10" s="150">
        <v>207677.8296324023</v>
      </c>
      <c r="D10" s="143">
        <v>93659</v>
      </c>
      <c r="E10" s="24"/>
      <c r="F10" s="24"/>
    </row>
    <row r="11" spans="1:6" ht="12.75">
      <c r="A11" s="27" t="s">
        <v>102</v>
      </c>
      <c r="B11" s="24"/>
      <c r="C11" s="24"/>
      <c r="D11" s="24"/>
      <c r="E11" s="24"/>
      <c r="F11" s="24"/>
    </row>
    <row r="12" spans="1:6" ht="12.75">
      <c r="A12" s="27"/>
      <c r="B12" s="24"/>
      <c r="C12" s="24"/>
      <c r="D12" s="24"/>
      <c r="E12" s="24"/>
      <c r="F12" s="24"/>
    </row>
    <row r="13" spans="1:6" ht="12.75">
      <c r="A13" s="27"/>
      <c r="B13" s="24"/>
      <c r="C13" s="24"/>
      <c r="D13" s="24"/>
      <c r="E13" s="24"/>
      <c r="F13" s="24"/>
    </row>
    <row r="14" spans="1:8" ht="16.5" thickBot="1">
      <c r="A14" s="23" t="s">
        <v>342</v>
      </c>
      <c r="B14" s="24"/>
      <c r="C14" s="24"/>
      <c r="D14" s="24"/>
      <c r="E14" s="24"/>
      <c r="F14" s="24"/>
      <c r="G14" s="12"/>
      <c r="H14" s="12"/>
    </row>
    <row r="15" spans="1:6" ht="9" customHeight="1">
      <c r="A15" s="6"/>
      <c r="B15" s="6"/>
      <c r="C15" s="6"/>
      <c r="D15" s="6"/>
      <c r="E15" s="6"/>
      <c r="F15" s="6"/>
    </row>
    <row r="16" spans="1:6" ht="13.5">
      <c r="A16" s="2"/>
      <c r="B16" s="1" t="s">
        <v>103</v>
      </c>
      <c r="C16" s="1" t="s">
        <v>104</v>
      </c>
      <c r="D16" s="1" t="s">
        <v>105</v>
      </c>
      <c r="E16" s="1" t="s">
        <v>68</v>
      </c>
      <c r="F16" s="1" t="s">
        <v>95</v>
      </c>
    </row>
    <row r="17" spans="1:6" ht="9" customHeight="1" thickBot="1">
      <c r="A17" s="7"/>
      <c r="B17" s="7"/>
      <c r="C17" s="7"/>
      <c r="D17" s="7"/>
      <c r="E17" s="7"/>
      <c r="F17" s="7"/>
    </row>
    <row r="18" spans="1:6" ht="12" customHeight="1" thickBot="1">
      <c r="A18" s="67" t="s">
        <v>101</v>
      </c>
      <c r="B18" s="224">
        <v>2398</v>
      </c>
      <c r="C18" s="225">
        <v>1071</v>
      </c>
      <c r="D18" s="224">
        <v>1327</v>
      </c>
      <c r="E18" s="226">
        <v>0.08821965164206888</v>
      </c>
      <c r="F18" s="227">
        <v>0.0894084355208193</v>
      </c>
    </row>
    <row r="19" spans="1:6" ht="12" customHeight="1" thickBot="1">
      <c r="A19" s="68" t="s">
        <v>98</v>
      </c>
      <c r="B19" s="228">
        <v>6286</v>
      </c>
      <c r="C19" s="229">
        <v>3964</v>
      </c>
      <c r="D19" s="228">
        <v>2322</v>
      </c>
      <c r="E19" s="230">
        <v>0.053304561419618465</v>
      </c>
      <c r="F19" s="231">
        <v>0.05363453676113922</v>
      </c>
    </row>
    <row r="20" spans="1:6" ht="12" customHeight="1" thickBot="1">
      <c r="A20" s="68" t="s">
        <v>189</v>
      </c>
      <c r="B20" s="232">
        <v>5300</v>
      </c>
      <c r="C20" s="229">
        <v>9513</v>
      </c>
      <c r="D20" s="228">
        <v>-4213</v>
      </c>
      <c r="E20" s="230">
        <v>-0.06450674465250876</v>
      </c>
      <c r="F20" s="231">
        <v>-0.06674799581735796</v>
      </c>
    </row>
    <row r="21" spans="1:6" ht="12" customHeight="1" thickBot="1">
      <c r="A21" s="68" t="s">
        <v>190</v>
      </c>
      <c r="B21" s="228">
        <v>1218</v>
      </c>
      <c r="C21" s="229">
        <v>1620</v>
      </c>
      <c r="D21" s="228">
        <v>-402</v>
      </c>
      <c r="E21" s="230">
        <v>-0.03237093939982991</v>
      </c>
      <c r="F21" s="231">
        <v>-0.03312510660598675</v>
      </c>
    </row>
    <row r="22" spans="1:6" ht="12" customHeight="1" thickBot="1">
      <c r="A22" s="68" t="s">
        <v>100</v>
      </c>
      <c r="B22" s="228">
        <v>2306</v>
      </c>
      <c r="C22" s="229">
        <v>4321</v>
      </c>
      <c r="D22" s="228">
        <v>-2015</v>
      </c>
      <c r="E22" s="230">
        <v>-0.14760823382902352</v>
      </c>
      <c r="F22" s="231">
        <v>-0.15918786538157687</v>
      </c>
    </row>
    <row r="23" spans="1:6" ht="12" customHeight="1" thickBot="1">
      <c r="A23" s="69" t="s">
        <v>99</v>
      </c>
      <c r="B23" s="233">
        <v>3171</v>
      </c>
      <c r="C23" s="234">
        <v>1989</v>
      </c>
      <c r="D23" s="233">
        <v>1182</v>
      </c>
      <c r="E23" s="235">
        <v>0.09750866193697409</v>
      </c>
      <c r="F23" s="236">
        <v>0.10109476565172767</v>
      </c>
    </row>
    <row r="24" spans="1:6" ht="15.75">
      <c r="A24" s="28"/>
      <c r="B24" s="24"/>
      <c r="C24" s="24"/>
      <c r="D24" s="24"/>
      <c r="E24" s="24"/>
      <c r="F24" s="24"/>
    </row>
    <row r="25" spans="1:8" ht="16.5" thickBot="1">
      <c r="A25" s="23" t="s">
        <v>236</v>
      </c>
      <c r="B25" s="24"/>
      <c r="C25" s="24"/>
      <c r="D25" s="24"/>
      <c r="E25" s="24"/>
      <c r="F25" s="24"/>
      <c r="G25" s="12"/>
      <c r="H25" s="12"/>
    </row>
    <row r="26" spans="1:6" ht="9" customHeight="1">
      <c r="A26" s="6"/>
      <c r="B26" s="6"/>
      <c r="C26" s="89"/>
      <c r="D26" s="24"/>
      <c r="E26" s="24"/>
      <c r="F26" s="24"/>
    </row>
    <row r="27" spans="1:6" ht="13.5">
      <c r="A27" s="2"/>
      <c r="B27" s="1" t="s">
        <v>326</v>
      </c>
      <c r="C27" s="90"/>
      <c r="D27" s="24"/>
      <c r="E27" s="24"/>
      <c r="F27" s="24"/>
    </row>
    <row r="28" spans="1:6" ht="9" customHeight="1" thickBot="1">
      <c r="A28" s="7"/>
      <c r="B28" s="7"/>
      <c r="C28" s="91"/>
      <c r="D28" s="24"/>
      <c r="E28" s="24"/>
      <c r="F28" s="24"/>
    </row>
    <row r="29" spans="1:6" ht="12" customHeight="1" thickBot="1">
      <c r="A29" s="29" t="s">
        <v>106</v>
      </c>
      <c r="B29" s="134">
        <v>3717847.808003468</v>
      </c>
      <c r="C29" s="88"/>
      <c r="D29" s="24"/>
      <c r="E29" s="24"/>
      <c r="F29" s="24"/>
    </row>
    <row r="30" spans="1:6" ht="12" customHeight="1" thickBot="1">
      <c r="A30" s="25" t="s">
        <v>107</v>
      </c>
      <c r="B30" s="138">
        <v>169026.2260502761</v>
      </c>
      <c r="C30" s="88"/>
      <c r="D30" s="24"/>
      <c r="E30" s="61"/>
      <c r="F30" s="24"/>
    </row>
    <row r="31" spans="1:6" ht="12" customHeight="1" thickBot="1">
      <c r="A31" s="25" t="s">
        <v>108</v>
      </c>
      <c r="B31" s="138">
        <v>1102147.9515624878</v>
      </c>
      <c r="C31" s="88"/>
      <c r="D31" s="24"/>
      <c r="E31" s="24"/>
      <c r="F31" s="24"/>
    </row>
    <row r="32" spans="1:6" ht="12" customHeight="1" thickBot="1">
      <c r="A32" s="26" t="s">
        <v>109</v>
      </c>
      <c r="B32" s="143">
        <v>2446673.630390704</v>
      </c>
      <c r="C32" s="88"/>
      <c r="D32" s="24"/>
      <c r="E32" s="24"/>
      <c r="F32" s="24"/>
    </row>
    <row r="33" spans="1:6" ht="13.5">
      <c r="A33" s="30" t="s">
        <v>102</v>
      </c>
      <c r="B33" s="24"/>
      <c r="C33" s="24"/>
      <c r="D33" s="24"/>
      <c r="E33" s="61"/>
      <c r="F33" s="24"/>
    </row>
    <row r="34" spans="1:6" ht="15.75">
      <c r="A34" s="28"/>
      <c r="B34" s="24"/>
      <c r="C34" s="24"/>
      <c r="D34" s="24"/>
      <c r="E34" s="24"/>
      <c r="F34" s="24"/>
    </row>
    <row r="35" spans="1:8" ht="16.5" thickBot="1">
      <c r="A35" s="23" t="s">
        <v>237</v>
      </c>
      <c r="B35" s="24"/>
      <c r="C35" s="24"/>
      <c r="D35" s="24"/>
      <c r="E35" s="24"/>
      <c r="F35" s="24"/>
      <c r="G35" s="12"/>
      <c r="H35" s="12"/>
    </row>
    <row r="36" spans="1:6" ht="9" customHeight="1">
      <c r="A36" s="6"/>
      <c r="B36" s="6"/>
      <c r="C36" s="89"/>
      <c r="D36" s="89"/>
      <c r="E36" s="89"/>
      <c r="F36" s="110"/>
    </row>
    <row r="37" spans="1:6" ht="13.5">
      <c r="A37" s="2"/>
      <c r="B37" s="1" t="s">
        <v>327</v>
      </c>
      <c r="C37" s="90"/>
      <c r="D37" s="90"/>
      <c r="E37" s="90"/>
      <c r="F37" s="24"/>
    </row>
    <row r="38" spans="1:6" ht="9" customHeight="1" thickBot="1">
      <c r="A38" s="7"/>
      <c r="B38" s="7"/>
      <c r="C38" s="91"/>
      <c r="D38" s="91"/>
      <c r="E38" s="91"/>
      <c r="F38" s="24"/>
    </row>
    <row r="39" spans="1:6" ht="12" customHeight="1" thickBot="1">
      <c r="A39" s="29" t="s">
        <v>106</v>
      </c>
      <c r="B39" s="134">
        <v>3717847.8080034684</v>
      </c>
      <c r="C39" s="113"/>
      <c r="D39" s="88"/>
      <c r="E39" s="92"/>
      <c r="F39" s="24"/>
    </row>
    <row r="40" spans="1:6" ht="12" customHeight="1" thickBot="1">
      <c r="A40" s="25" t="s">
        <v>110</v>
      </c>
      <c r="B40" s="138">
        <v>1146861.8200324022</v>
      </c>
      <c r="C40" s="113"/>
      <c r="D40" s="88"/>
      <c r="E40" s="92"/>
      <c r="F40" s="24"/>
    </row>
    <row r="41" spans="1:6" ht="12" customHeight="1" thickBot="1">
      <c r="A41" s="25" t="s">
        <v>111</v>
      </c>
      <c r="B41" s="138">
        <v>1518252.6357710748</v>
      </c>
      <c r="C41" s="113"/>
      <c r="D41" s="88"/>
      <c r="E41" s="92"/>
      <c r="F41" s="24"/>
    </row>
    <row r="42" spans="1:6" ht="12" customHeight="1" thickBot="1">
      <c r="A42" s="25" t="s">
        <v>249</v>
      </c>
      <c r="B42" s="138">
        <v>1051200.1120199915</v>
      </c>
      <c r="C42" s="113"/>
      <c r="D42" s="88"/>
      <c r="E42" s="92"/>
      <c r="F42" s="24"/>
    </row>
    <row r="43" spans="1:6" ht="12" customHeight="1" thickBot="1">
      <c r="A43" s="25" t="s">
        <v>250</v>
      </c>
      <c r="B43" s="138">
        <v>2040.32566</v>
      </c>
      <c r="C43" s="113"/>
      <c r="D43" s="88"/>
      <c r="E43" s="92"/>
      <c r="F43" s="24"/>
    </row>
    <row r="44" spans="1:6" ht="12" customHeight="1" thickBot="1">
      <c r="A44" s="25" t="s">
        <v>251</v>
      </c>
      <c r="B44" s="138">
        <v>9617.228770000002</v>
      </c>
      <c r="C44" s="113"/>
      <c r="D44" s="88"/>
      <c r="E44" s="92"/>
      <c r="F44" s="24"/>
    </row>
    <row r="45" spans="1:6" ht="12" customHeight="1" thickBot="1">
      <c r="A45" s="26" t="s">
        <v>112</v>
      </c>
      <c r="B45" s="143">
        <v>-10124.314250000001</v>
      </c>
      <c r="C45" s="113"/>
      <c r="D45" s="88"/>
      <c r="E45" s="92"/>
      <c r="F45" s="24"/>
    </row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H41"/>
  <sheetViews>
    <sheetView view="pageBreakPreview" zoomScaleSheetLayoutView="100" workbookViewId="0" topLeftCell="A1">
      <selection activeCell="F20" sqref="F20"/>
    </sheetView>
  </sheetViews>
  <sheetFormatPr defaultColWidth="9.00390625" defaultRowHeight="14.25"/>
  <cols>
    <col min="1" max="1" width="28.625" style="3" customWidth="1"/>
    <col min="2" max="6" width="9.125" style="3" customWidth="1"/>
    <col min="7" max="13" width="11.00390625" style="3" customWidth="1"/>
    <col min="14" max="16384" width="8.00390625" style="3" customWidth="1"/>
  </cols>
  <sheetData>
    <row r="1" spans="1:8" ht="16.5" thickBot="1">
      <c r="A1" s="23" t="s">
        <v>328</v>
      </c>
      <c r="B1" s="24"/>
      <c r="C1" s="24"/>
      <c r="D1" s="24"/>
      <c r="E1" s="24"/>
      <c r="F1" s="24"/>
      <c r="G1" s="12"/>
      <c r="H1" s="12"/>
    </row>
    <row r="2" spans="1:6" ht="9" customHeight="1">
      <c r="A2" s="6"/>
      <c r="B2" s="4"/>
      <c r="C2" s="4"/>
      <c r="D2" s="4"/>
      <c r="E2" s="24"/>
      <c r="F2" s="24"/>
    </row>
    <row r="3" spans="1:6" ht="22.5">
      <c r="A3" s="164"/>
      <c r="B3" s="165" t="s">
        <v>96</v>
      </c>
      <c r="C3" s="165" t="s">
        <v>240</v>
      </c>
      <c r="D3" s="165" t="s">
        <v>97</v>
      </c>
      <c r="E3" s="24"/>
      <c r="F3" s="24"/>
    </row>
    <row r="4" spans="1:6" ht="9" customHeight="1" thickBot="1">
      <c r="A4" s="166"/>
      <c r="B4" s="164"/>
      <c r="C4" s="164"/>
      <c r="D4" s="164"/>
      <c r="E4" s="24"/>
      <c r="F4" s="24"/>
    </row>
    <row r="5" spans="1:6" ht="12" customHeight="1" thickBot="1">
      <c r="A5" s="167" t="s">
        <v>176</v>
      </c>
      <c r="B5" s="161">
        <f>C5/(SUM(C$5:C$9))</f>
        <v>0.3776593521819818</v>
      </c>
      <c r="C5" s="148">
        <v>432426.76688</v>
      </c>
      <c r="D5" s="134">
        <v>322485</v>
      </c>
      <c r="E5" s="24"/>
      <c r="F5" s="24"/>
    </row>
    <row r="6" spans="1:6" ht="12" customHeight="1" thickBot="1">
      <c r="A6" s="168" t="s">
        <v>191</v>
      </c>
      <c r="B6" s="169">
        <f>C6/(SUM(C$5:C$9))</f>
        <v>0.30004662397330983</v>
      </c>
      <c r="C6" s="170">
        <v>343558.79384000006</v>
      </c>
      <c r="D6" s="139">
        <v>197110</v>
      </c>
      <c r="E6" s="24"/>
      <c r="F6" s="24"/>
    </row>
    <row r="7" spans="1:6" ht="12" customHeight="1" thickBot="1">
      <c r="A7" s="171" t="s">
        <v>193</v>
      </c>
      <c r="B7" s="172">
        <f>C7/(SUM(C$5:C$9))</f>
        <v>0.1900558523825898</v>
      </c>
      <c r="C7" s="173">
        <v>217617.3774</v>
      </c>
      <c r="D7" s="135">
        <v>192923</v>
      </c>
      <c r="E7" s="24"/>
      <c r="F7" s="24"/>
    </row>
    <row r="8" spans="1:6" ht="12" customHeight="1" thickBot="1">
      <c r="A8" s="171" t="s">
        <v>192</v>
      </c>
      <c r="B8" s="172">
        <f>C8/(SUM(C$5:C$9))</f>
        <v>0.12936066056884798</v>
      </c>
      <c r="C8" s="173">
        <v>148120.28853000002</v>
      </c>
      <c r="D8" s="135">
        <v>132464</v>
      </c>
      <c r="E8" s="24"/>
      <c r="F8" s="24"/>
    </row>
    <row r="9" spans="1:6" ht="12" customHeight="1" thickBot="1">
      <c r="A9" s="174" t="s">
        <v>205</v>
      </c>
      <c r="B9" s="175">
        <f>C9/(SUM(C$5:C$9))</f>
        <v>0.002877510893270621</v>
      </c>
      <c r="C9" s="176">
        <v>3294.8018500000003</v>
      </c>
      <c r="D9" s="177">
        <v>4795</v>
      </c>
      <c r="E9" s="24"/>
      <c r="F9" s="24"/>
    </row>
    <row r="10" spans="1:6" ht="12.75">
      <c r="A10" s="27" t="s">
        <v>102</v>
      </c>
      <c r="B10" s="24"/>
      <c r="C10" s="24"/>
      <c r="D10" s="24"/>
      <c r="E10" s="24"/>
      <c r="F10" s="24"/>
    </row>
    <row r="11" spans="1:6" ht="12.75">
      <c r="A11" s="27"/>
      <c r="B11" s="24"/>
      <c r="C11" s="24"/>
      <c r="D11" s="24"/>
      <c r="E11" s="24"/>
      <c r="F11" s="24"/>
    </row>
    <row r="12" spans="1:8" ht="16.5" thickBot="1">
      <c r="A12" s="23" t="s">
        <v>343</v>
      </c>
      <c r="B12" s="24"/>
      <c r="C12" s="24"/>
      <c r="D12" s="24"/>
      <c r="E12" s="24"/>
      <c r="F12" s="24"/>
      <c r="G12" s="12"/>
      <c r="H12" s="12"/>
    </row>
    <row r="13" spans="1:6" ht="9" customHeight="1">
      <c r="A13" s="6"/>
      <c r="B13" s="6"/>
      <c r="C13" s="6"/>
      <c r="D13" s="6"/>
      <c r="E13" s="6"/>
      <c r="F13" s="6"/>
    </row>
    <row r="14" spans="1:6" ht="22.5">
      <c r="A14" s="2"/>
      <c r="B14" s="1" t="s">
        <v>103</v>
      </c>
      <c r="C14" s="1" t="s">
        <v>104</v>
      </c>
      <c r="D14" s="1" t="s">
        <v>105</v>
      </c>
      <c r="E14" s="1" t="s">
        <v>68</v>
      </c>
      <c r="F14" s="1" t="s">
        <v>95</v>
      </c>
    </row>
    <row r="15" spans="1:6" ht="9" customHeight="1" thickBot="1">
      <c r="A15" s="7"/>
      <c r="B15" s="7"/>
      <c r="C15" s="7"/>
      <c r="D15" s="7"/>
      <c r="E15" s="7"/>
      <c r="F15" s="7"/>
    </row>
    <row r="16" spans="1:6" ht="12" customHeight="1" thickBot="1">
      <c r="A16" s="67" t="s">
        <v>205</v>
      </c>
      <c r="B16" s="224">
        <v>157</v>
      </c>
      <c r="C16" s="225">
        <v>288</v>
      </c>
      <c r="D16" s="224">
        <v>-131</v>
      </c>
      <c r="E16" s="237">
        <v>-0.05840392331698618</v>
      </c>
      <c r="F16" s="238">
        <v>-0.059329710144927536</v>
      </c>
    </row>
    <row r="17" spans="1:6" ht="12" customHeight="1" thickBot="1">
      <c r="A17" s="68" t="s">
        <v>192</v>
      </c>
      <c r="B17" s="228">
        <v>3285</v>
      </c>
      <c r="C17" s="229">
        <v>3215</v>
      </c>
      <c r="D17" s="228">
        <v>70</v>
      </c>
      <c r="E17" s="239">
        <v>0.007872244714349977</v>
      </c>
      <c r="F17" s="240">
        <v>0.008440853732063186</v>
      </c>
    </row>
    <row r="18" spans="1:6" ht="12" customHeight="1" thickBot="1">
      <c r="A18" s="68" t="s">
        <v>176</v>
      </c>
      <c r="B18" s="228">
        <v>10985</v>
      </c>
      <c r="C18" s="229">
        <v>9099</v>
      </c>
      <c r="D18" s="228">
        <v>1886</v>
      </c>
      <c r="E18" s="239">
        <v>0.09654960581550118</v>
      </c>
      <c r="F18" s="240">
        <v>0.136745939675174</v>
      </c>
    </row>
    <row r="19" spans="1:6" ht="12" customHeight="1" thickBot="1">
      <c r="A19" s="68" t="s">
        <v>193</v>
      </c>
      <c r="B19" s="228">
        <v>5912</v>
      </c>
      <c r="C19" s="229">
        <v>4341</v>
      </c>
      <c r="D19" s="228">
        <v>1571</v>
      </c>
      <c r="E19" s="239">
        <v>0.25911265050305127</v>
      </c>
      <c r="F19" s="240">
        <v>0.2963032817804602</v>
      </c>
    </row>
    <row r="20" spans="1:6" ht="12" customHeight="1" thickBot="1">
      <c r="A20" s="69" t="s">
        <v>191</v>
      </c>
      <c r="B20" s="233">
        <v>6700</v>
      </c>
      <c r="C20" s="234">
        <v>5755</v>
      </c>
      <c r="D20" s="233">
        <v>945</v>
      </c>
      <c r="E20" s="241">
        <v>0.11870368044215551</v>
      </c>
      <c r="F20" s="242">
        <v>0.15335929892891917</v>
      </c>
    </row>
    <row r="21" spans="1:6" ht="15.75">
      <c r="A21" s="28"/>
      <c r="B21" s="24"/>
      <c r="C21" s="24"/>
      <c r="D21" s="24"/>
      <c r="E21" s="24"/>
      <c r="F21" s="24"/>
    </row>
    <row r="22" spans="1:6" ht="16.5" customHeight="1" thickBot="1">
      <c r="A22" s="23" t="s">
        <v>238</v>
      </c>
      <c r="B22" s="24"/>
      <c r="C22" s="24"/>
      <c r="D22" s="24"/>
      <c r="E22" s="24"/>
      <c r="F22" s="24"/>
    </row>
    <row r="23" spans="1:6" ht="9" customHeight="1">
      <c r="A23" s="6"/>
      <c r="B23" s="6"/>
      <c r="C23" s="24"/>
      <c r="D23" s="24"/>
      <c r="E23" s="24"/>
      <c r="F23" s="24"/>
    </row>
    <row r="24" spans="1:6" ht="13.5">
      <c r="A24" s="164"/>
      <c r="B24" s="165" t="s">
        <v>329</v>
      </c>
      <c r="C24" s="24"/>
      <c r="D24" s="24"/>
      <c r="E24" s="24"/>
      <c r="F24" s="24"/>
    </row>
    <row r="25" spans="1:7" ht="9" customHeight="1" thickBot="1">
      <c r="A25" s="166"/>
      <c r="B25" s="166"/>
      <c r="C25" s="24"/>
      <c r="D25" s="24"/>
      <c r="E25" s="24"/>
      <c r="F25" s="24"/>
      <c r="G25" s="12"/>
    </row>
    <row r="26" spans="1:6" ht="12" customHeight="1" thickBot="1">
      <c r="A26" s="178" t="s">
        <v>106</v>
      </c>
      <c r="B26" s="134">
        <v>1145018.0285</v>
      </c>
      <c r="C26" s="24"/>
      <c r="D26" s="24"/>
      <c r="E26" s="24"/>
      <c r="F26" s="24"/>
    </row>
    <row r="27" spans="1:6" ht="12" customHeight="1" thickBot="1">
      <c r="A27" s="179" t="s">
        <v>177</v>
      </c>
      <c r="B27" s="138">
        <v>1096059.0740500002</v>
      </c>
      <c r="C27" s="24"/>
      <c r="D27" s="24"/>
      <c r="E27" s="24"/>
      <c r="F27" s="24"/>
    </row>
    <row r="28" spans="1:6" ht="12" customHeight="1" thickBot="1">
      <c r="A28" s="180" t="s">
        <v>178</v>
      </c>
      <c r="B28" s="143">
        <v>48958.954450000005</v>
      </c>
      <c r="C28" s="24"/>
      <c r="D28" s="24"/>
      <c r="E28" s="24"/>
      <c r="F28" s="24"/>
    </row>
    <row r="29" spans="1:6" ht="12" customHeight="1">
      <c r="A29" s="30" t="s">
        <v>102</v>
      </c>
      <c r="B29" s="24"/>
      <c r="C29" s="24"/>
      <c r="D29" s="24"/>
      <c r="E29" s="24"/>
      <c r="F29" s="24"/>
    </row>
    <row r="30" spans="1:6" ht="12" customHeight="1">
      <c r="A30" s="28"/>
      <c r="B30" s="24"/>
      <c r="C30" s="24"/>
      <c r="D30" s="24"/>
      <c r="E30" s="24"/>
      <c r="F30" s="24"/>
    </row>
    <row r="31" spans="1:6" ht="16.5" customHeight="1" thickBot="1">
      <c r="A31" s="23" t="s">
        <v>239</v>
      </c>
      <c r="B31" s="24"/>
      <c r="C31" s="24"/>
      <c r="D31" s="24"/>
      <c r="E31" s="24"/>
      <c r="F31" s="24"/>
    </row>
    <row r="32" spans="1:6" ht="9" customHeight="1">
      <c r="A32" s="6"/>
      <c r="B32" s="6"/>
      <c r="C32" s="89"/>
      <c r="D32" s="24"/>
      <c r="E32" s="24"/>
      <c r="F32" s="24"/>
    </row>
    <row r="33" spans="1:6" ht="22.5">
      <c r="A33" s="164"/>
      <c r="B33" s="165" t="s">
        <v>327</v>
      </c>
      <c r="C33" s="90"/>
      <c r="D33" s="24"/>
      <c r="E33" s="24"/>
      <c r="F33" s="24"/>
    </row>
    <row r="34" spans="1:6" ht="9" customHeight="1" thickBot="1">
      <c r="A34" s="166"/>
      <c r="B34" s="166"/>
      <c r="C34" s="91"/>
      <c r="D34" s="24"/>
      <c r="E34" s="24"/>
      <c r="F34" s="24"/>
    </row>
    <row r="35" spans="1:6" ht="12" customHeight="1" thickBot="1">
      <c r="A35" s="178" t="s">
        <v>106</v>
      </c>
      <c r="B35" s="134">
        <v>1145018.0285</v>
      </c>
      <c r="C35" s="113"/>
      <c r="D35" s="24"/>
      <c r="E35" s="24"/>
      <c r="F35" s="24"/>
    </row>
    <row r="36" spans="1:6" ht="12" customHeight="1" thickBot="1">
      <c r="A36" s="179" t="s">
        <v>110</v>
      </c>
      <c r="B36" s="138">
        <v>149122.54058908694</v>
      </c>
      <c r="C36" s="113"/>
      <c r="D36" s="24"/>
      <c r="E36" s="24"/>
      <c r="F36" s="24"/>
    </row>
    <row r="37" spans="1:6" ht="12" customHeight="1" thickBot="1">
      <c r="A37" s="179" t="s">
        <v>111</v>
      </c>
      <c r="B37" s="138">
        <v>762860.3099099894</v>
      </c>
      <c r="C37" s="113"/>
      <c r="D37" s="24"/>
      <c r="E37" s="24"/>
      <c r="F37" s="24"/>
    </row>
    <row r="38" spans="1:6" ht="12" customHeight="1" thickBot="1">
      <c r="A38" s="179" t="s">
        <v>249</v>
      </c>
      <c r="B38" s="138">
        <v>7513.375020000001</v>
      </c>
      <c r="C38" s="113"/>
      <c r="D38" s="24"/>
      <c r="E38" s="24"/>
      <c r="F38" s="24"/>
    </row>
    <row r="39" spans="1:6" ht="12" customHeight="1" thickBot="1">
      <c r="A39" s="179" t="s">
        <v>250</v>
      </c>
      <c r="B39" s="138">
        <v>232065.6945430929</v>
      </c>
      <c r="C39" s="113"/>
      <c r="D39" s="24"/>
      <c r="E39" s="24"/>
      <c r="F39" s="24"/>
    </row>
    <row r="40" spans="1:6" ht="12" customHeight="1" thickBot="1">
      <c r="A40" s="179" t="s">
        <v>251</v>
      </c>
      <c r="B40" s="138">
        <v>82008.86048537769</v>
      </c>
      <c r="C40" s="113"/>
      <c r="D40" s="24"/>
      <c r="E40" s="24"/>
      <c r="F40" s="24"/>
    </row>
    <row r="41" spans="1:6" ht="12" customHeight="1" thickBot="1">
      <c r="A41" s="180" t="s">
        <v>112</v>
      </c>
      <c r="B41" s="143">
        <v>-88552.7520291797</v>
      </c>
      <c r="C41" s="113"/>
      <c r="D41" s="24"/>
      <c r="E41" s="24"/>
      <c r="F41" s="24"/>
    </row>
    <row r="42" ht="12" customHeight="1"/>
    <row r="43" ht="12" customHeight="1"/>
    <row r="44" ht="12" customHeight="1"/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415"/>
  <sheetViews>
    <sheetView view="pageBreakPreview" zoomScaleSheetLayoutView="100" workbookViewId="0" topLeftCell="A1">
      <selection activeCell="E109" sqref="E109"/>
    </sheetView>
  </sheetViews>
  <sheetFormatPr defaultColWidth="9.00390625" defaultRowHeight="14.25"/>
  <cols>
    <col min="1" max="1" width="23.75390625" style="61" customWidth="1"/>
    <col min="2" max="10" width="8.125" style="61" customWidth="1"/>
    <col min="11" max="12" width="11.00390625" style="61" customWidth="1"/>
    <col min="13" max="16384" width="8.00390625" style="61" customWidth="1"/>
  </cols>
  <sheetData>
    <row r="1" spans="1:10" ht="16.5" thickBot="1">
      <c r="A1" s="117" t="s">
        <v>330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9" customHeight="1">
      <c r="A2" s="118"/>
      <c r="B2" s="118"/>
      <c r="C2" s="118"/>
      <c r="D2" s="63"/>
      <c r="E2" s="63"/>
      <c r="F2" s="63"/>
      <c r="G2" s="63"/>
      <c r="H2" s="63"/>
      <c r="I2" s="63"/>
      <c r="J2" s="63"/>
    </row>
    <row r="3" spans="1:10" ht="33.75">
      <c r="A3" s="181" t="s">
        <v>113</v>
      </c>
      <c r="B3" s="182" t="s">
        <v>235</v>
      </c>
      <c r="C3" s="183" t="s">
        <v>96</v>
      </c>
      <c r="D3" s="63"/>
      <c r="E3" s="63"/>
      <c r="F3" s="63"/>
      <c r="G3" s="63"/>
      <c r="H3" s="63"/>
      <c r="I3" s="63"/>
      <c r="J3" s="63"/>
    </row>
    <row r="4" spans="1:10" ht="9" customHeight="1" thickBot="1">
      <c r="A4" s="184"/>
      <c r="B4" s="184"/>
      <c r="C4" s="184"/>
      <c r="D4" s="63"/>
      <c r="E4" s="63"/>
      <c r="F4" s="63"/>
      <c r="G4" s="63"/>
      <c r="H4" s="63"/>
      <c r="I4" s="63"/>
      <c r="J4" s="63"/>
    </row>
    <row r="5" spans="1:10" ht="12" customHeight="1" thickBot="1">
      <c r="A5" s="185" t="s">
        <v>114</v>
      </c>
      <c r="B5" s="134">
        <v>3769914.5220642877</v>
      </c>
      <c r="C5" s="186">
        <f>B5/B$5</f>
        <v>1</v>
      </c>
      <c r="D5" s="63"/>
      <c r="E5" s="63"/>
      <c r="F5" s="63"/>
      <c r="G5" s="63"/>
      <c r="H5" s="63"/>
      <c r="I5" s="63"/>
      <c r="J5" s="63"/>
    </row>
    <row r="6" spans="1:10" ht="12" customHeight="1" thickBot="1">
      <c r="A6" s="187" t="s">
        <v>115</v>
      </c>
      <c r="B6" s="138">
        <v>1508748.1539861497</v>
      </c>
      <c r="C6" s="188">
        <f aca="true" t="shared" si="0" ref="C6:C13">B6/B$5</f>
        <v>0.40020752331541093</v>
      </c>
      <c r="D6" s="63"/>
      <c r="E6" s="63"/>
      <c r="F6" s="63"/>
      <c r="G6" s="63"/>
      <c r="H6" s="63"/>
      <c r="I6" s="63"/>
      <c r="J6" s="63"/>
    </row>
    <row r="7" spans="1:10" ht="12" customHeight="1" thickBot="1">
      <c r="A7" s="187" t="s">
        <v>117</v>
      </c>
      <c r="B7" s="138">
        <v>907906.5607330337</v>
      </c>
      <c r="C7" s="188">
        <f t="shared" si="0"/>
        <v>0.24082948178779723</v>
      </c>
      <c r="D7" s="63"/>
      <c r="E7" s="63"/>
      <c r="F7" s="63"/>
      <c r="G7" s="63"/>
      <c r="H7" s="63"/>
      <c r="I7" s="63"/>
      <c r="J7" s="63"/>
    </row>
    <row r="8" spans="1:10" ht="12" customHeight="1" thickBot="1">
      <c r="A8" s="187" t="s">
        <v>116</v>
      </c>
      <c r="B8" s="138">
        <v>887729.5819913066</v>
      </c>
      <c r="C8" s="188">
        <f t="shared" si="0"/>
        <v>0.2354773766873668</v>
      </c>
      <c r="D8" s="63"/>
      <c r="E8" s="63"/>
      <c r="F8" s="63"/>
      <c r="G8" s="63"/>
      <c r="H8" s="63"/>
      <c r="I8" s="63"/>
      <c r="J8" s="63"/>
    </row>
    <row r="9" spans="1:10" ht="12" customHeight="1" thickBot="1">
      <c r="A9" s="187" t="s">
        <v>206</v>
      </c>
      <c r="B9" s="138">
        <v>176704.73045379925</v>
      </c>
      <c r="C9" s="188">
        <f t="shared" si="0"/>
        <v>0.04687234403315894</v>
      </c>
      <c r="D9" s="63"/>
      <c r="E9" s="63"/>
      <c r="F9" s="63"/>
      <c r="G9" s="63"/>
      <c r="H9" s="63"/>
      <c r="I9" s="63"/>
      <c r="J9" s="63"/>
    </row>
    <row r="10" spans="1:10" ht="12" customHeight="1" thickBot="1">
      <c r="A10" s="187" t="s">
        <v>118</v>
      </c>
      <c r="B10" s="138">
        <v>118667.39829090939</v>
      </c>
      <c r="C10" s="188">
        <f t="shared" si="0"/>
        <v>0.03147747716728888</v>
      </c>
      <c r="D10" s="63"/>
      <c r="E10" s="63"/>
      <c r="F10" s="63"/>
      <c r="G10" s="63"/>
      <c r="H10" s="63"/>
      <c r="I10" s="63"/>
      <c r="J10" s="63"/>
    </row>
    <row r="11" spans="1:10" ht="12" customHeight="1" thickBot="1">
      <c r="A11" s="187" t="s">
        <v>252</v>
      </c>
      <c r="B11" s="138">
        <v>65160.11028859845</v>
      </c>
      <c r="C11" s="188">
        <f t="shared" si="0"/>
        <v>0.01728424077183554</v>
      </c>
      <c r="D11" s="63"/>
      <c r="E11" s="63"/>
      <c r="F11" s="63"/>
      <c r="G11" s="63"/>
      <c r="H11" s="63"/>
      <c r="I11" s="63"/>
      <c r="J11" s="63"/>
    </row>
    <row r="12" spans="1:10" ht="12" customHeight="1" thickBot="1">
      <c r="A12" s="187" t="s">
        <v>234</v>
      </c>
      <c r="B12" s="138">
        <v>60959.43128542786</v>
      </c>
      <c r="C12" s="188">
        <f t="shared" si="0"/>
        <v>0.016169977045540115</v>
      </c>
      <c r="D12" s="63"/>
      <c r="E12" s="63"/>
      <c r="F12" s="63"/>
      <c r="G12" s="63"/>
      <c r="H12" s="63"/>
      <c r="I12" s="63"/>
      <c r="J12" s="63"/>
    </row>
    <row r="13" spans="1:10" ht="12" customHeight="1" thickBot="1">
      <c r="A13" s="189" t="s">
        <v>194</v>
      </c>
      <c r="B13" s="143">
        <v>44038.55503506312</v>
      </c>
      <c r="C13" s="190">
        <f t="shared" si="0"/>
        <v>0.011681579191601664</v>
      </c>
      <c r="D13" s="63"/>
      <c r="E13" s="63"/>
      <c r="F13" s="63"/>
      <c r="G13" s="63"/>
      <c r="H13" s="63"/>
      <c r="I13" s="63"/>
      <c r="J13" s="63"/>
    </row>
    <row r="14" spans="1:10" ht="9.75" customHeight="1">
      <c r="A14" s="115" t="s">
        <v>102</v>
      </c>
      <c r="B14" s="63"/>
      <c r="C14" s="63"/>
      <c r="D14" s="63"/>
      <c r="E14" s="63"/>
      <c r="F14" s="63"/>
      <c r="G14" s="63"/>
      <c r="H14" s="63"/>
      <c r="I14" s="63"/>
      <c r="J14" s="63"/>
    </row>
    <row r="15" spans="1:10" ht="14.25">
      <c r="A15" s="116"/>
      <c r="B15" s="63"/>
      <c r="C15" s="63"/>
      <c r="D15" s="63"/>
      <c r="E15" s="63"/>
      <c r="F15" s="63"/>
      <c r="G15" s="63"/>
      <c r="H15" s="63"/>
      <c r="I15" s="63"/>
      <c r="J15" s="63"/>
    </row>
    <row r="16" spans="1:10" ht="16.5" thickBot="1">
      <c r="A16" s="117" t="s">
        <v>331</v>
      </c>
      <c r="B16" s="63"/>
      <c r="C16" s="63"/>
      <c r="D16" s="63"/>
      <c r="E16" s="63"/>
      <c r="F16" s="63"/>
      <c r="G16" s="63"/>
      <c r="H16" s="63"/>
      <c r="I16" s="63"/>
      <c r="J16" s="63"/>
    </row>
    <row r="17" spans="1:10" ht="9" customHeight="1">
      <c r="A17" s="191"/>
      <c r="B17" s="191"/>
      <c r="C17" s="191"/>
      <c r="D17" s="191"/>
      <c r="E17" s="191"/>
      <c r="F17" s="191"/>
      <c r="G17" s="63"/>
      <c r="H17" s="63"/>
      <c r="I17" s="63"/>
      <c r="J17" s="63"/>
    </row>
    <row r="18" spans="1:10" ht="22.5">
      <c r="A18" s="181" t="s">
        <v>113</v>
      </c>
      <c r="B18" s="183" t="s">
        <v>103</v>
      </c>
      <c r="C18" s="183" t="s">
        <v>104</v>
      </c>
      <c r="D18" s="183" t="s">
        <v>105</v>
      </c>
      <c r="E18" s="183" t="s">
        <v>68</v>
      </c>
      <c r="F18" s="183" t="s">
        <v>95</v>
      </c>
      <c r="G18" s="63"/>
      <c r="H18" s="63"/>
      <c r="I18" s="63"/>
      <c r="J18" s="63"/>
    </row>
    <row r="19" spans="1:10" ht="9" customHeight="1" thickBot="1">
      <c r="A19" s="192"/>
      <c r="B19" s="193"/>
      <c r="C19" s="193"/>
      <c r="D19" s="193"/>
      <c r="E19" s="193"/>
      <c r="F19" s="193"/>
      <c r="G19" s="63"/>
      <c r="H19" s="63"/>
      <c r="I19" s="63"/>
      <c r="J19" s="63"/>
    </row>
    <row r="20" spans="1:10" ht="12" customHeight="1" thickBot="1">
      <c r="A20" s="194" t="s">
        <v>114</v>
      </c>
      <c r="B20" s="132">
        <f>SUM(B21:B28)</f>
        <v>45336</v>
      </c>
      <c r="C20" s="195">
        <f>SUM(C21:C28)</f>
        <v>38782</v>
      </c>
      <c r="D20" s="132">
        <f>SUM(D21:D28)</f>
        <v>6554</v>
      </c>
      <c r="E20" s="196">
        <v>0.10030609121518212</v>
      </c>
      <c r="F20" s="197">
        <v>0.11394891944990176</v>
      </c>
      <c r="G20" s="63"/>
      <c r="H20" s="63"/>
      <c r="I20" s="63"/>
      <c r="J20" s="63"/>
    </row>
    <row r="21" spans="1:10" ht="12" customHeight="1" thickBot="1">
      <c r="A21" s="198" t="s">
        <v>252</v>
      </c>
      <c r="B21" s="135">
        <v>2887</v>
      </c>
      <c r="C21" s="173">
        <v>2179</v>
      </c>
      <c r="D21" s="135">
        <v>708</v>
      </c>
      <c r="E21" s="199">
        <v>0.1608725289706885</v>
      </c>
      <c r="F21" s="200">
        <v>0.20928170263080106</v>
      </c>
      <c r="G21" s="63"/>
      <c r="H21" s="63"/>
      <c r="I21" s="63"/>
      <c r="J21" s="63"/>
    </row>
    <row r="22" spans="1:10" ht="12" customHeight="1" thickBot="1">
      <c r="A22" s="198" t="s">
        <v>194</v>
      </c>
      <c r="B22" s="135">
        <v>561</v>
      </c>
      <c r="C22" s="173">
        <v>1204</v>
      </c>
      <c r="D22" s="135">
        <v>-643</v>
      </c>
      <c r="E22" s="199">
        <v>-0.2119314436387607</v>
      </c>
      <c r="F22" s="200">
        <v>-0.21752368064952637</v>
      </c>
      <c r="G22" s="63"/>
      <c r="H22" s="63"/>
      <c r="I22" s="63"/>
      <c r="J22" s="63"/>
    </row>
    <row r="23" spans="1:10" ht="12" customHeight="1" thickBot="1">
      <c r="A23" s="198" t="s">
        <v>116</v>
      </c>
      <c r="B23" s="135">
        <v>7489</v>
      </c>
      <c r="C23" s="173">
        <v>6829</v>
      </c>
      <c r="D23" s="135">
        <v>660</v>
      </c>
      <c r="E23" s="199">
        <v>0.1148625130525583</v>
      </c>
      <c r="F23" s="200">
        <v>0.15151515151515152</v>
      </c>
      <c r="G23" s="63"/>
      <c r="H23" s="63"/>
      <c r="I23" s="63"/>
      <c r="J23" s="63"/>
    </row>
    <row r="24" spans="1:10" ht="12" customHeight="1" thickBot="1">
      <c r="A24" s="198" t="s">
        <v>118</v>
      </c>
      <c r="B24" s="135">
        <v>6871</v>
      </c>
      <c r="C24" s="173">
        <v>6327</v>
      </c>
      <c r="D24" s="135">
        <v>544</v>
      </c>
      <c r="E24" s="199">
        <v>0.05818181818181818</v>
      </c>
      <c r="F24" s="200">
        <v>0.07032967032967033</v>
      </c>
      <c r="G24" s="63"/>
      <c r="H24" s="63"/>
      <c r="I24" s="63"/>
      <c r="J24" s="63"/>
    </row>
    <row r="25" spans="1:10" ht="12" customHeight="1" thickBot="1">
      <c r="A25" s="198" t="s">
        <v>234</v>
      </c>
      <c r="B25" s="135">
        <v>1397</v>
      </c>
      <c r="C25" s="173">
        <v>1362</v>
      </c>
      <c r="D25" s="135">
        <v>35</v>
      </c>
      <c r="E25" s="199">
        <v>0.014912654452492544</v>
      </c>
      <c r="F25" s="200">
        <v>0.01608455882352941</v>
      </c>
      <c r="G25" s="63"/>
      <c r="H25" s="63"/>
      <c r="I25" s="63"/>
      <c r="J25" s="63"/>
    </row>
    <row r="26" spans="1:10" ht="12" customHeight="1" thickBot="1">
      <c r="A26" s="198" t="s">
        <v>206</v>
      </c>
      <c r="B26" s="135">
        <v>5125</v>
      </c>
      <c r="C26" s="173">
        <v>4114</v>
      </c>
      <c r="D26" s="135">
        <v>1011</v>
      </c>
      <c r="E26" s="199">
        <v>0.21992603872090494</v>
      </c>
      <c r="F26" s="200">
        <v>0.32856678583035426</v>
      </c>
      <c r="G26" s="63"/>
      <c r="H26" s="63"/>
      <c r="I26" s="63"/>
      <c r="J26" s="63"/>
    </row>
    <row r="27" spans="1:10" ht="12" customHeight="1" thickBot="1">
      <c r="A27" s="198" t="s">
        <v>115</v>
      </c>
      <c r="B27" s="135">
        <v>14007</v>
      </c>
      <c r="C27" s="173">
        <v>10596</v>
      </c>
      <c r="D27" s="135">
        <v>3411</v>
      </c>
      <c r="E27" s="199">
        <v>0.11066052426680509</v>
      </c>
      <c r="F27" s="200">
        <v>0.11564279902359642</v>
      </c>
      <c r="G27" s="63"/>
      <c r="H27" s="63"/>
      <c r="I27" s="63"/>
      <c r="J27" s="63"/>
    </row>
    <row r="28" spans="1:10" ht="12" customHeight="1" thickBot="1">
      <c r="A28" s="201" t="s">
        <v>117</v>
      </c>
      <c r="B28" s="140">
        <v>6999</v>
      </c>
      <c r="C28" s="202">
        <v>6171</v>
      </c>
      <c r="D28" s="140">
        <v>828</v>
      </c>
      <c r="E28" s="203">
        <v>0.16425312438008333</v>
      </c>
      <c r="F28" s="204">
        <v>0.1908713692946058</v>
      </c>
      <c r="G28" s="63"/>
      <c r="H28" s="63"/>
      <c r="I28" s="63"/>
      <c r="J28" s="63"/>
    </row>
    <row r="29" spans="1:10" ht="14.25">
      <c r="A29" s="116"/>
      <c r="B29" s="63"/>
      <c r="C29" s="63"/>
      <c r="D29" s="63"/>
      <c r="E29" s="63"/>
      <c r="F29" s="63"/>
      <c r="G29" s="63"/>
      <c r="H29" s="63"/>
      <c r="I29" s="63"/>
      <c r="J29" s="63"/>
    </row>
    <row r="30" spans="1:10" ht="14.25">
      <c r="A30" s="116"/>
      <c r="B30" s="63"/>
      <c r="C30" s="63"/>
      <c r="D30" s="63"/>
      <c r="E30" s="63"/>
      <c r="F30" s="63"/>
      <c r="G30" s="63"/>
      <c r="H30" s="63"/>
      <c r="I30" s="63"/>
      <c r="J30" s="63"/>
    </row>
    <row r="31" spans="1:10" ht="16.5" thickBot="1">
      <c r="A31" s="117" t="s">
        <v>332</v>
      </c>
      <c r="B31" s="63"/>
      <c r="C31" s="63"/>
      <c r="D31" s="63"/>
      <c r="E31" s="63"/>
      <c r="F31" s="63"/>
      <c r="G31" s="63"/>
      <c r="H31" s="63"/>
      <c r="I31" s="63"/>
      <c r="J31" s="63"/>
    </row>
    <row r="32" spans="1:10" ht="9" customHeight="1">
      <c r="A32" s="119"/>
      <c r="B32" s="120"/>
      <c r="C32" s="120"/>
      <c r="D32" s="120"/>
      <c r="E32" s="120"/>
      <c r="F32" s="120"/>
      <c r="G32" s="121"/>
      <c r="H32" s="120"/>
      <c r="I32" s="63"/>
      <c r="J32" s="63"/>
    </row>
    <row r="33" spans="1:10" ht="12.75" customHeight="1">
      <c r="A33" s="256" t="s">
        <v>119</v>
      </c>
      <c r="B33" s="250" t="s">
        <v>96</v>
      </c>
      <c r="C33" s="250" t="s">
        <v>179</v>
      </c>
      <c r="D33" s="250" t="s">
        <v>120</v>
      </c>
      <c r="E33" s="250" t="s">
        <v>2</v>
      </c>
      <c r="F33" s="250" t="s">
        <v>3</v>
      </c>
      <c r="G33" s="250" t="s">
        <v>4</v>
      </c>
      <c r="H33" s="182" t="s">
        <v>121</v>
      </c>
      <c r="I33" s="63"/>
      <c r="J33" s="63"/>
    </row>
    <row r="34" spans="1:10" ht="22.5">
      <c r="A34" s="256"/>
      <c r="B34" s="250"/>
      <c r="C34" s="250"/>
      <c r="D34" s="250"/>
      <c r="E34" s="250"/>
      <c r="F34" s="250"/>
      <c r="G34" s="250"/>
      <c r="H34" s="182" t="s">
        <v>171</v>
      </c>
      <c r="I34" s="63"/>
      <c r="J34" s="63"/>
    </row>
    <row r="35" spans="1:10" ht="9" customHeight="1" thickBot="1">
      <c r="A35" s="205"/>
      <c r="B35" s="184"/>
      <c r="C35" s="184"/>
      <c r="D35" s="184"/>
      <c r="E35" s="184"/>
      <c r="F35" s="184"/>
      <c r="G35" s="184"/>
      <c r="H35" s="184"/>
      <c r="I35" s="63"/>
      <c r="J35" s="63"/>
    </row>
    <row r="36" spans="1:10" ht="12" customHeight="1" thickBot="1">
      <c r="A36" s="206" t="s">
        <v>122</v>
      </c>
      <c r="B36" s="207">
        <f>C36/C$36</f>
        <v>1</v>
      </c>
      <c r="C36" s="148">
        <v>4497172.303904287</v>
      </c>
      <c r="D36" s="134">
        <f>D37+D46</f>
        <v>498</v>
      </c>
      <c r="E36" s="148"/>
      <c r="F36" s="134"/>
      <c r="G36" s="148"/>
      <c r="H36" s="134">
        <f>10000/D36</f>
        <v>20.080321285140563</v>
      </c>
      <c r="I36" s="63"/>
      <c r="J36" s="63"/>
    </row>
    <row r="37" spans="1:10" ht="12" customHeight="1" thickBot="1">
      <c r="A37" s="187" t="s">
        <v>123</v>
      </c>
      <c r="B37" s="208">
        <f aca="true" t="shared" si="1" ref="B37:B52">C37/C$36</f>
        <v>0.8382855419596397</v>
      </c>
      <c r="C37" s="149">
        <v>3769914.5220642863</v>
      </c>
      <c r="D37" s="138">
        <f>SUM(D38:D45)</f>
        <v>78</v>
      </c>
      <c r="E37" s="136">
        <v>0.33694901023316964</v>
      </c>
      <c r="F37" s="137">
        <v>0.4608655482401644</v>
      </c>
      <c r="G37" s="149">
        <v>557.9054854142006</v>
      </c>
      <c r="H37" s="138">
        <f>10000/D37</f>
        <v>128.2051282051282</v>
      </c>
      <c r="I37" s="63"/>
      <c r="J37" s="112"/>
    </row>
    <row r="38" spans="1:10" ht="12" customHeight="1" thickBot="1">
      <c r="A38" s="187" t="s">
        <v>124</v>
      </c>
      <c r="B38" s="208">
        <f t="shared" si="1"/>
        <v>0.3889364488976364</v>
      </c>
      <c r="C38" s="149">
        <v>1749114.2259613352</v>
      </c>
      <c r="D38" s="138">
        <v>13</v>
      </c>
      <c r="E38" s="136">
        <v>0.7262355699926105</v>
      </c>
      <c r="F38" s="137">
        <v>0.8562912487588252</v>
      </c>
      <c r="G38" s="149">
        <v>1939.7229154551717</v>
      </c>
      <c r="H38" s="138">
        <f aca="true" t="shared" si="2" ref="H38:H52">10000/D38</f>
        <v>769.2307692307693</v>
      </c>
      <c r="I38" s="63"/>
      <c r="J38" s="112"/>
    </row>
    <row r="39" spans="1:10" ht="12" customHeight="1" thickBot="1">
      <c r="A39" s="187" t="s">
        <v>125</v>
      </c>
      <c r="B39" s="208">
        <f t="shared" si="1"/>
        <v>0.11726017773688094</v>
      </c>
      <c r="C39" s="149">
        <v>527339.223669195</v>
      </c>
      <c r="D39" s="138">
        <v>9</v>
      </c>
      <c r="E39" s="136">
        <v>0.9224901247495398</v>
      </c>
      <c r="F39" s="137">
        <v>0.9607830312606127</v>
      </c>
      <c r="G39" s="149">
        <v>3728.3708818264695</v>
      </c>
      <c r="H39" s="138">
        <f t="shared" si="2"/>
        <v>1111.111111111111</v>
      </c>
      <c r="I39" s="63"/>
      <c r="J39" s="112"/>
    </row>
    <row r="40" spans="1:10" ht="12" customHeight="1" thickBot="1">
      <c r="A40" s="187" t="s">
        <v>126</v>
      </c>
      <c r="B40" s="208">
        <f t="shared" si="1"/>
        <v>0.04267102314267737</v>
      </c>
      <c r="C40" s="149">
        <v>191898.94345650752</v>
      </c>
      <c r="D40" s="138">
        <v>7</v>
      </c>
      <c r="E40" s="136">
        <v>0.8163684453879128</v>
      </c>
      <c r="F40" s="137">
        <v>0.9530694847276485</v>
      </c>
      <c r="G40" s="149">
        <v>2641.7680165174365</v>
      </c>
      <c r="H40" s="138">
        <f t="shared" si="2"/>
        <v>1428.5714285714287</v>
      </c>
      <c r="I40" s="63"/>
      <c r="J40" s="112"/>
    </row>
    <row r="41" spans="1:10" ht="12" customHeight="1" thickBot="1">
      <c r="A41" s="187" t="s">
        <v>127</v>
      </c>
      <c r="B41" s="208">
        <f t="shared" si="1"/>
        <v>0.11168532955497866</v>
      </c>
      <c r="C41" s="149">
        <v>502268.17082707287</v>
      </c>
      <c r="D41" s="138">
        <v>19</v>
      </c>
      <c r="E41" s="136">
        <v>0.5922737155899086</v>
      </c>
      <c r="F41" s="137">
        <v>0.7069930019741627</v>
      </c>
      <c r="G41" s="149">
        <v>1693.600507360981</v>
      </c>
      <c r="H41" s="138">
        <f t="shared" si="2"/>
        <v>526.3157894736842</v>
      </c>
      <c r="I41" s="63"/>
      <c r="J41" s="112"/>
    </row>
    <row r="42" spans="1:10" ht="12" customHeight="1" thickBot="1">
      <c r="A42" s="187" t="s">
        <v>128</v>
      </c>
      <c r="B42" s="208">
        <f t="shared" si="1"/>
        <v>0.07247353180075174</v>
      </c>
      <c r="C42" s="149">
        <v>325925.9599804673</v>
      </c>
      <c r="D42" s="138">
        <v>16</v>
      </c>
      <c r="E42" s="136">
        <v>0.5831925571460722</v>
      </c>
      <c r="F42" s="137">
        <v>0.7666770687859348</v>
      </c>
      <c r="G42" s="149">
        <v>1502.0815926308396</v>
      </c>
      <c r="H42" s="138">
        <f t="shared" si="2"/>
        <v>625</v>
      </c>
      <c r="I42" s="63"/>
      <c r="J42" s="112"/>
    </row>
    <row r="43" spans="1:10" ht="12" customHeight="1" thickBot="1">
      <c r="A43" s="187" t="s">
        <v>129</v>
      </c>
      <c r="B43" s="208">
        <f t="shared" si="1"/>
        <v>0.05539641909639456</v>
      </c>
      <c r="C43" s="149">
        <v>249127.24169578013</v>
      </c>
      <c r="D43" s="138">
        <v>9</v>
      </c>
      <c r="E43" s="136">
        <v>0.6773280207382769</v>
      </c>
      <c r="F43" s="137">
        <v>0.9181104607594999</v>
      </c>
      <c r="G43" s="149">
        <v>2040.2876785503865</v>
      </c>
      <c r="H43" s="138">
        <f t="shared" si="2"/>
        <v>1111.111111111111</v>
      </c>
      <c r="I43" s="63"/>
      <c r="J43" s="112"/>
    </row>
    <row r="44" spans="1:10" ht="12" customHeight="1" thickBot="1">
      <c r="A44" s="187" t="s">
        <v>195</v>
      </c>
      <c r="B44" s="208">
        <f t="shared" si="1"/>
        <v>0.005372471325820523</v>
      </c>
      <c r="C44" s="149">
        <v>24160.929249999997</v>
      </c>
      <c r="D44" s="138">
        <v>1</v>
      </c>
      <c r="E44" s="136">
        <v>1</v>
      </c>
      <c r="F44" s="137">
        <v>1</v>
      </c>
      <c r="G44" s="149">
        <v>10000</v>
      </c>
      <c r="H44" s="138">
        <f t="shared" si="2"/>
        <v>10000</v>
      </c>
      <c r="I44" s="63"/>
      <c r="J44" s="112"/>
    </row>
    <row r="45" spans="1:10" ht="12" customHeight="1" thickBot="1">
      <c r="A45" s="187" t="s">
        <v>196</v>
      </c>
      <c r="B45" s="208">
        <f t="shared" si="1"/>
        <v>0.04449014040449983</v>
      </c>
      <c r="C45" s="149">
        <v>200079.82722392966</v>
      </c>
      <c r="D45" s="138">
        <v>4</v>
      </c>
      <c r="E45" s="136">
        <v>0.9124445016490234</v>
      </c>
      <c r="F45" s="137">
        <v>1</v>
      </c>
      <c r="G45" s="149">
        <v>3530.491781383796</v>
      </c>
      <c r="H45" s="138">
        <f t="shared" si="2"/>
        <v>2500</v>
      </c>
      <c r="I45" s="63"/>
      <c r="J45" s="112"/>
    </row>
    <row r="46" spans="1:10" ht="12" customHeight="1" thickBot="1">
      <c r="A46" s="187" t="s">
        <v>197</v>
      </c>
      <c r="B46" s="208">
        <f t="shared" si="1"/>
        <v>0.16171445804036036</v>
      </c>
      <c r="C46" s="149">
        <v>727257.7818400005</v>
      </c>
      <c r="D46" s="138">
        <f>SUM(D47:D52)</f>
        <v>420</v>
      </c>
      <c r="E46" s="136">
        <v>0.18864723577503564</v>
      </c>
      <c r="F46" s="137">
        <v>0.25548350979471157</v>
      </c>
      <c r="G46" s="149">
        <v>216.80984792706565</v>
      </c>
      <c r="H46" s="138">
        <f t="shared" si="2"/>
        <v>23.80952380952381</v>
      </c>
      <c r="I46" s="63"/>
      <c r="J46" s="112"/>
    </row>
    <row r="47" spans="1:10" ht="12" customHeight="1" thickBot="1">
      <c r="A47" s="187" t="s">
        <v>124</v>
      </c>
      <c r="B47" s="208">
        <f t="shared" si="1"/>
        <v>0.027690596306903334</v>
      </c>
      <c r="C47" s="149">
        <v>124529.38278999999</v>
      </c>
      <c r="D47" s="138">
        <v>27</v>
      </c>
      <c r="E47" s="136">
        <v>0.8014550479890001</v>
      </c>
      <c r="F47" s="137">
        <v>0.8721027283427686</v>
      </c>
      <c r="G47" s="149">
        <v>3486.6403740540036</v>
      </c>
      <c r="H47" s="138">
        <f t="shared" si="2"/>
        <v>370.3703703703704</v>
      </c>
      <c r="I47" s="63"/>
      <c r="J47" s="112"/>
    </row>
    <row r="48" spans="1:10" ht="12" customHeight="1" thickBot="1">
      <c r="A48" s="187" t="s">
        <v>125</v>
      </c>
      <c r="B48" s="208">
        <f t="shared" si="1"/>
        <v>0.01967975307131652</v>
      </c>
      <c r="C48" s="149">
        <v>88503.24045999997</v>
      </c>
      <c r="D48" s="138">
        <v>73</v>
      </c>
      <c r="E48" s="136">
        <v>0.37861497483975864</v>
      </c>
      <c r="F48" s="137">
        <v>0.49182029181940323</v>
      </c>
      <c r="G48" s="149">
        <v>682.357496536099</v>
      </c>
      <c r="H48" s="138">
        <f t="shared" si="2"/>
        <v>136.986301369863</v>
      </c>
      <c r="I48" s="63"/>
      <c r="J48" s="112"/>
    </row>
    <row r="49" spans="1:10" ht="12" customHeight="1" thickBot="1">
      <c r="A49" s="187" t="s">
        <v>126</v>
      </c>
      <c r="B49" s="208">
        <f t="shared" si="1"/>
        <v>0.047162373764479654</v>
      </c>
      <c r="C49" s="149">
        <v>212097.32108000005</v>
      </c>
      <c r="D49" s="138">
        <v>226</v>
      </c>
      <c r="E49" s="136">
        <v>0.3193560226743812</v>
      </c>
      <c r="F49" s="137">
        <v>0.3921947460082459</v>
      </c>
      <c r="G49" s="149">
        <v>488.75091596395566</v>
      </c>
      <c r="H49" s="138">
        <f t="shared" si="2"/>
        <v>44.24778761061947</v>
      </c>
      <c r="I49" s="63"/>
      <c r="J49" s="112"/>
    </row>
    <row r="50" spans="1:10" ht="12" customHeight="1" thickBot="1">
      <c r="A50" s="187" t="s">
        <v>127</v>
      </c>
      <c r="B50" s="208">
        <f t="shared" si="1"/>
        <v>0.005089401969350723</v>
      </c>
      <c r="C50" s="149">
        <v>22887.917580000005</v>
      </c>
      <c r="D50" s="138">
        <v>28</v>
      </c>
      <c r="E50" s="136">
        <v>0.8197974728114168</v>
      </c>
      <c r="F50" s="137">
        <v>0.9181485601102901</v>
      </c>
      <c r="G50" s="149">
        <v>2603.4387855396844</v>
      </c>
      <c r="H50" s="138">
        <f t="shared" si="2"/>
        <v>357.14285714285717</v>
      </c>
      <c r="I50" s="63"/>
      <c r="J50" s="112"/>
    </row>
    <row r="51" spans="1:10" ht="12" customHeight="1" thickBot="1">
      <c r="A51" s="187" t="s">
        <v>128</v>
      </c>
      <c r="B51" s="208">
        <f t="shared" si="1"/>
        <v>0.018900172109529424</v>
      </c>
      <c r="C51" s="149">
        <v>84997.33054999998</v>
      </c>
      <c r="D51" s="138">
        <v>17</v>
      </c>
      <c r="E51" s="136">
        <v>0.7147291629854605</v>
      </c>
      <c r="F51" s="137">
        <v>0.8424793861952647</v>
      </c>
      <c r="G51" s="149">
        <v>2475.1985062321814</v>
      </c>
      <c r="H51" s="138">
        <f t="shared" si="2"/>
        <v>588.2352941176471</v>
      </c>
      <c r="I51" s="63"/>
      <c r="J51" s="112"/>
    </row>
    <row r="52" spans="1:10" ht="12" customHeight="1" thickBot="1">
      <c r="A52" s="189" t="s">
        <v>129</v>
      </c>
      <c r="B52" s="209">
        <f t="shared" si="1"/>
        <v>0.043192160818780585</v>
      </c>
      <c r="C52" s="150">
        <v>194242.58937999993</v>
      </c>
      <c r="D52" s="143">
        <v>49</v>
      </c>
      <c r="E52" s="141">
        <v>0.20314754589069006</v>
      </c>
      <c r="F52" s="142">
        <v>0.3201802509352443</v>
      </c>
      <c r="G52" s="150">
        <v>371.71474819715075</v>
      </c>
      <c r="H52" s="143">
        <f t="shared" si="2"/>
        <v>204.08163265306123</v>
      </c>
      <c r="I52" s="63"/>
      <c r="J52" s="112"/>
    </row>
    <row r="53" spans="1:10" ht="12" customHeight="1">
      <c r="A53" s="122" t="s">
        <v>180</v>
      </c>
      <c r="B53" s="62"/>
      <c r="C53" s="62"/>
      <c r="D53" s="62"/>
      <c r="E53" s="123"/>
      <c r="F53" s="123"/>
      <c r="G53" s="124"/>
      <c r="H53" s="123"/>
      <c r="I53" s="63"/>
      <c r="J53" s="63"/>
    </row>
    <row r="54" spans="1:10" ht="39.75" customHeight="1">
      <c r="A54" s="251" t="s">
        <v>140</v>
      </c>
      <c r="B54" s="252"/>
      <c r="C54" s="252"/>
      <c r="D54" s="252"/>
      <c r="E54" s="252"/>
      <c r="F54" s="252"/>
      <c r="G54" s="252"/>
      <c r="H54" s="252"/>
      <c r="I54" s="63"/>
      <c r="J54" s="63"/>
    </row>
    <row r="55" spans="1:10" ht="14.25">
      <c r="A55" s="122"/>
      <c r="B55" s="63"/>
      <c r="C55" s="63"/>
      <c r="D55" s="63"/>
      <c r="E55" s="63"/>
      <c r="F55" s="63"/>
      <c r="G55" s="63"/>
      <c r="H55" s="63"/>
      <c r="I55" s="63"/>
      <c r="J55" s="63"/>
    </row>
    <row r="56" spans="1:10" ht="16.5" thickBot="1">
      <c r="A56" s="117" t="s">
        <v>333</v>
      </c>
      <c r="B56" s="63"/>
      <c r="C56" s="63"/>
      <c r="D56" s="63"/>
      <c r="E56" s="63"/>
      <c r="F56" s="63"/>
      <c r="G56" s="63"/>
      <c r="H56" s="63"/>
      <c r="I56" s="63"/>
      <c r="J56" s="63"/>
    </row>
    <row r="57" spans="1:10" ht="9" customHeight="1">
      <c r="A57" s="210"/>
      <c r="B57" s="210"/>
      <c r="C57" s="210"/>
      <c r="D57" s="210"/>
      <c r="E57" s="210"/>
      <c r="F57" s="125"/>
      <c r="G57" s="125"/>
      <c r="H57" s="126"/>
      <c r="I57" s="125"/>
      <c r="J57" s="63"/>
    </row>
    <row r="58" spans="1:10" ht="33.75">
      <c r="A58" s="211"/>
      <c r="B58" s="183" t="s">
        <v>336</v>
      </c>
      <c r="C58" s="183" t="s">
        <v>120</v>
      </c>
      <c r="D58" s="183" t="s">
        <v>4</v>
      </c>
      <c r="E58" s="183" t="s">
        <v>170</v>
      </c>
      <c r="F58" s="127"/>
      <c r="G58" s="127"/>
      <c r="H58" s="127"/>
      <c r="I58" s="127"/>
      <c r="J58" s="63"/>
    </row>
    <row r="59" spans="1:10" ht="9" customHeight="1" thickBot="1">
      <c r="A59" s="184"/>
      <c r="B59" s="184"/>
      <c r="C59" s="184"/>
      <c r="D59" s="184"/>
      <c r="E59" s="184"/>
      <c r="F59" s="126"/>
      <c r="G59" s="126"/>
      <c r="H59" s="126"/>
      <c r="I59" s="126"/>
      <c r="J59" s="63"/>
    </row>
    <row r="60" spans="1:10" ht="12" customHeight="1" thickBot="1">
      <c r="A60" s="206" t="s">
        <v>132</v>
      </c>
      <c r="B60" s="134">
        <f>B61+B70</f>
        <v>428157.9696199999</v>
      </c>
      <c r="C60" s="148">
        <v>498</v>
      </c>
      <c r="D60" s="134">
        <v>886.5564832401907</v>
      </c>
      <c r="E60" s="148">
        <f>10000/C60</f>
        <v>20.080321285140563</v>
      </c>
      <c r="F60" s="93"/>
      <c r="G60" s="88"/>
      <c r="H60" s="111"/>
      <c r="I60" s="128"/>
      <c r="J60" s="63"/>
    </row>
    <row r="61" spans="1:10" ht="12" customHeight="1" thickBot="1">
      <c r="A61" s="187" t="s">
        <v>123</v>
      </c>
      <c r="B61" s="138">
        <v>290922.04743999994</v>
      </c>
      <c r="C61" s="149">
        <v>78</v>
      </c>
      <c r="D61" s="138">
        <v>4971.230516892079</v>
      </c>
      <c r="E61" s="149">
        <f aca="true" t="shared" si="3" ref="E61:E76">10000/C61</f>
        <v>128.2051282051282</v>
      </c>
      <c r="F61" s="93"/>
      <c r="G61" s="88"/>
      <c r="H61" s="82"/>
      <c r="I61" s="83"/>
      <c r="J61" s="63"/>
    </row>
    <row r="62" spans="1:10" ht="12" customHeight="1" thickBot="1">
      <c r="A62" s="187" t="s">
        <v>124</v>
      </c>
      <c r="B62" s="138">
        <v>-32032.26054000003</v>
      </c>
      <c r="C62" s="149">
        <v>13</v>
      </c>
      <c r="D62" s="138">
        <v>6828.654147731868</v>
      </c>
      <c r="E62" s="149">
        <f t="shared" si="3"/>
        <v>769.2307692307693</v>
      </c>
      <c r="F62" s="93"/>
      <c r="G62" s="88"/>
      <c r="H62" s="82"/>
      <c r="I62" s="83"/>
      <c r="J62" s="63"/>
    </row>
    <row r="63" spans="1:10" ht="12" customHeight="1" thickBot="1">
      <c r="A63" s="187" t="s">
        <v>125</v>
      </c>
      <c r="B63" s="138">
        <v>107947.08632999998</v>
      </c>
      <c r="C63" s="149">
        <v>9</v>
      </c>
      <c r="D63" s="138">
        <v>2484.645856763175</v>
      </c>
      <c r="E63" s="149">
        <f t="shared" si="3"/>
        <v>1111.111111111111</v>
      </c>
      <c r="F63" s="93"/>
      <c r="G63" s="88"/>
      <c r="H63" s="82"/>
      <c r="I63" s="83"/>
      <c r="J63" s="63"/>
    </row>
    <row r="64" spans="1:10" ht="12" customHeight="1" thickBot="1">
      <c r="A64" s="187" t="s">
        <v>126</v>
      </c>
      <c r="B64" s="138">
        <v>43369.164170000004</v>
      </c>
      <c r="C64" s="149">
        <v>7</v>
      </c>
      <c r="D64" s="138">
        <v>2231.2459703185923</v>
      </c>
      <c r="E64" s="149">
        <f t="shared" si="3"/>
        <v>1428.5714285714287</v>
      </c>
      <c r="F64" s="93"/>
      <c r="G64" s="88"/>
      <c r="H64" s="82"/>
      <c r="I64" s="83"/>
      <c r="J64" s="63"/>
    </row>
    <row r="65" spans="1:10" ht="12" customHeight="1" thickBot="1">
      <c r="A65" s="187" t="s">
        <v>127</v>
      </c>
      <c r="B65" s="138">
        <v>125278.01784999999</v>
      </c>
      <c r="C65" s="149">
        <v>19</v>
      </c>
      <c r="D65" s="138">
        <v>3835.901777667146</v>
      </c>
      <c r="E65" s="149">
        <f t="shared" si="3"/>
        <v>526.3157894736842</v>
      </c>
      <c r="F65" s="93"/>
      <c r="G65" s="88"/>
      <c r="H65" s="82"/>
      <c r="I65" s="83"/>
      <c r="J65" s="63"/>
    </row>
    <row r="66" spans="1:10" ht="12" customHeight="1" thickBot="1">
      <c r="A66" s="187" t="s">
        <v>128</v>
      </c>
      <c r="B66" s="138">
        <v>-11359.95978</v>
      </c>
      <c r="C66" s="149">
        <v>16</v>
      </c>
      <c r="D66" s="138">
        <v>7304.160338736373</v>
      </c>
      <c r="E66" s="149">
        <f t="shared" si="3"/>
        <v>625</v>
      </c>
      <c r="F66" s="93"/>
      <c r="G66" s="88"/>
      <c r="H66" s="82"/>
      <c r="I66" s="83"/>
      <c r="J66" s="63"/>
    </row>
    <row r="67" spans="1:10" ht="12" customHeight="1" thickBot="1">
      <c r="A67" s="187" t="s">
        <v>129</v>
      </c>
      <c r="B67" s="138">
        <v>4716.909900000001</v>
      </c>
      <c r="C67" s="149">
        <v>9</v>
      </c>
      <c r="D67" s="138"/>
      <c r="E67" s="149">
        <f t="shared" si="3"/>
        <v>1111.111111111111</v>
      </c>
      <c r="F67" s="93"/>
      <c r="G67" s="88"/>
      <c r="H67" s="82"/>
      <c r="I67" s="83"/>
      <c r="J67" s="63"/>
    </row>
    <row r="68" spans="1:10" ht="12" customHeight="1" thickBot="1">
      <c r="A68" s="187" t="s">
        <v>195</v>
      </c>
      <c r="B68" s="138">
        <v>0</v>
      </c>
      <c r="C68" s="149">
        <v>1</v>
      </c>
      <c r="D68" s="138">
        <v>7848.078045708114</v>
      </c>
      <c r="E68" s="149">
        <f t="shared" si="3"/>
        <v>10000</v>
      </c>
      <c r="F68" s="88"/>
      <c r="G68" s="88"/>
      <c r="H68" s="84"/>
      <c r="I68" s="83"/>
      <c r="J68" s="63"/>
    </row>
    <row r="69" spans="1:10" ht="12" customHeight="1" thickBot="1">
      <c r="A69" s="187" t="s">
        <v>196</v>
      </c>
      <c r="B69" s="138">
        <v>53003.08950999998</v>
      </c>
      <c r="C69" s="149">
        <v>4</v>
      </c>
      <c r="D69" s="138"/>
      <c r="E69" s="149">
        <f t="shared" si="3"/>
        <v>2500</v>
      </c>
      <c r="F69" s="88"/>
      <c r="G69" s="88"/>
      <c r="H69" s="84"/>
      <c r="I69" s="83"/>
      <c r="J69" s="63"/>
    </row>
    <row r="70" spans="1:10" ht="12" customHeight="1" thickBot="1">
      <c r="A70" s="187" t="s">
        <v>133</v>
      </c>
      <c r="B70" s="138">
        <v>137235.92217999994</v>
      </c>
      <c r="C70" s="138">
        <v>420</v>
      </c>
      <c r="D70" s="138"/>
      <c r="E70" s="149">
        <f t="shared" si="3"/>
        <v>23.80952380952381</v>
      </c>
      <c r="F70" s="129"/>
      <c r="G70" s="88"/>
      <c r="H70" s="85"/>
      <c r="I70" s="86"/>
      <c r="J70" s="63"/>
    </row>
    <row r="71" spans="1:10" ht="12" customHeight="1" thickBot="1">
      <c r="A71" s="187" t="s">
        <v>124</v>
      </c>
      <c r="B71" s="138">
        <v>14313.25377</v>
      </c>
      <c r="C71" s="138">
        <v>27</v>
      </c>
      <c r="D71" s="138"/>
      <c r="E71" s="149">
        <f t="shared" si="3"/>
        <v>370.3703703703704</v>
      </c>
      <c r="F71" s="129"/>
      <c r="G71" s="88"/>
      <c r="H71" s="85"/>
      <c r="I71" s="86"/>
      <c r="J71" s="63"/>
    </row>
    <row r="72" spans="1:10" ht="12" customHeight="1" thickBot="1">
      <c r="A72" s="187" t="s">
        <v>125</v>
      </c>
      <c r="B72" s="138">
        <v>18159.800809999993</v>
      </c>
      <c r="C72" s="138">
        <v>73</v>
      </c>
      <c r="D72" s="138"/>
      <c r="E72" s="149">
        <f t="shared" si="3"/>
        <v>136.986301369863</v>
      </c>
      <c r="F72" s="129"/>
      <c r="G72" s="88"/>
      <c r="H72" s="85"/>
      <c r="I72" s="86"/>
      <c r="J72" s="63"/>
    </row>
    <row r="73" spans="1:10" ht="12" customHeight="1" thickBot="1">
      <c r="A73" s="187" t="s">
        <v>126</v>
      </c>
      <c r="B73" s="138">
        <v>9402.95291</v>
      </c>
      <c r="C73" s="138">
        <v>226</v>
      </c>
      <c r="D73" s="138"/>
      <c r="E73" s="149">
        <f t="shared" si="3"/>
        <v>44.24778761061947</v>
      </c>
      <c r="F73" s="129"/>
      <c r="G73" s="88"/>
      <c r="H73" s="85"/>
      <c r="I73" s="86"/>
      <c r="J73" s="63"/>
    </row>
    <row r="74" spans="1:10" ht="12" customHeight="1" thickBot="1">
      <c r="A74" s="187" t="s">
        <v>127</v>
      </c>
      <c r="B74" s="138">
        <v>8393.057469999998</v>
      </c>
      <c r="C74" s="138">
        <v>28</v>
      </c>
      <c r="D74" s="138"/>
      <c r="E74" s="149">
        <f t="shared" si="3"/>
        <v>357.14285714285717</v>
      </c>
      <c r="F74" s="129"/>
      <c r="G74" s="88"/>
      <c r="H74" s="85"/>
      <c r="I74" s="86"/>
      <c r="J74" s="63"/>
    </row>
    <row r="75" spans="1:10" ht="12" customHeight="1" thickBot="1">
      <c r="A75" s="187" t="s">
        <v>128</v>
      </c>
      <c r="B75" s="138">
        <v>8413.265829999998</v>
      </c>
      <c r="C75" s="138">
        <v>17</v>
      </c>
      <c r="D75" s="138"/>
      <c r="E75" s="149">
        <f t="shared" si="3"/>
        <v>588.2352941176471</v>
      </c>
      <c r="F75" s="129"/>
      <c r="G75" s="88"/>
      <c r="H75" s="85"/>
      <c r="I75" s="86"/>
      <c r="J75" s="63"/>
    </row>
    <row r="76" spans="1:10" ht="12" customHeight="1" thickBot="1">
      <c r="A76" s="189" t="s">
        <v>129</v>
      </c>
      <c r="B76" s="143">
        <v>78553.59139000002</v>
      </c>
      <c r="C76" s="143">
        <v>49</v>
      </c>
      <c r="D76" s="143"/>
      <c r="E76" s="150">
        <f t="shared" si="3"/>
        <v>204.08163265306123</v>
      </c>
      <c r="F76" s="129"/>
      <c r="G76" s="88"/>
      <c r="H76" s="85"/>
      <c r="I76" s="86"/>
      <c r="J76" s="63"/>
    </row>
    <row r="77" spans="1:10" ht="42.75" customHeight="1">
      <c r="A77" s="253" t="s">
        <v>221</v>
      </c>
      <c r="B77" s="254"/>
      <c r="C77" s="254"/>
      <c r="D77" s="254"/>
      <c r="E77" s="254"/>
      <c r="F77" s="254"/>
      <c r="G77" s="254"/>
      <c r="H77" s="254"/>
      <c r="I77" s="254"/>
      <c r="J77" s="63"/>
    </row>
    <row r="78" spans="1:10" ht="8.25" customHeight="1">
      <c r="A78" s="122"/>
      <c r="B78" s="63"/>
      <c r="C78" s="63"/>
      <c r="D78" s="63"/>
      <c r="E78" s="63"/>
      <c r="F78" s="63"/>
      <c r="G78" s="63"/>
      <c r="H78" s="63"/>
      <c r="I78" s="63"/>
      <c r="J78" s="63"/>
    </row>
    <row r="79" spans="1:10" ht="16.5" thickBot="1">
      <c r="A79" s="117" t="s">
        <v>334</v>
      </c>
      <c r="B79" s="63"/>
      <c r="C79" s="63"/>
      <c r="D79" s="63"/>
      <c r="E79" s="63"/>
      <c r="F79" s="63"/>
      <c r="G79" s="63"/>
      <c r="H79" s="63"/>
      <c r="I79" s="63"/>
      <c r="J79" s="63"/>
    </row>
    <row r="80" spans="1:10" ht="9" customHeight="1">
      <c r="A80" s="212"/>
      <c r="B80" s="212"/>
      <c r="C80" s="212"/>
      <c r="D80" s="212"/>
      <c r="E80" s="212"/>
      <c r="F80" s="212"/>
      <c r="G80" s="212"/>
      <c r="H80" s="212"/>
      <c r="I80" s="212"/>
      <c r="J80" s="210"/>
    </row>
    <row r="81" spans="1:10" ht="13.5">
      <c r="A81" s="211"/>
      <c r="B81" s="248" t="s">
        <v>130</v>
      </c>
      <c r="C81" s="249"/>
      <c r="D81" s="255"/>
      <c r="E81" s="248" t="s">
        <v>131</v>
      </c>
      <c r="F81" s="249"/>
      <c r="G81" s="255"/>
      <c r="H81" s="248" t="s">
        <v>134</v>
      </c>
      <c r="I81" s="249"/>
      <c r="J81" s="249"/>
    </row>
    <row r="82" spans="1:10" ht="13.5">
      <c r="A82" s="211"/>
      <c r="B82" s="213" t="s">
        <v>135</v>
      </c>
      <c r="C82" s="213" t="s">
        <v>136</v>
      </c>
      <c r="D82" s="213" t="s">
        <v>137</v>
      </c>
      <c r="E82" s="213" t="s">
        <v>135</v>
      </c>
      <c r="F82" s="213" t="s">
        <v>136</v>
      </c>
      <c r="G82" s="213" t="s">
        <v>137</v>
      </c>
      <c r="H82" s="213" t="s">
        <v>135</v>
      </c>
      <c r="I82" s="213" t="s">
        <v>136</v>
      </c>
      <c r="J82" s="213" t="s">
        <v>137</v>
      </c>
    </row>
    <row r="83" spans="1:10" ht="9" customHeight="1" thickBot="1">
      <c r="A83" s="184"/>
      <c r="B83" s="184"/>
      <c r="C83" s="184"/>
      <c r="D83" s="184"/>
      <c r="E83" s="184"/>
      <c r="F83" s="184"/>
      <c r="G83" s="184"/>
      <c r="H83" s="184"/>
      <c r="I83" s="184"/>
      <c r="J83" s="184"/>
    </row>
    <row r="84" spans="1:10" ht="12" customHeight="1" thickBot="1">
      <c r="A84" s="194" t="s">
        <v>132</v>
      </c>
      <c r="B84" s="214">
        <v>-0.811</v>
      </c>
      <c r="C84" s="214">
        <v>0.013173795679373308</v>
      </c>
      <c r="D84" s="214">
        <v>0.221</v>
      </c>
      <c r="E84" s="214">
        <v>-0.801</v>
      </c>
      <c r="F84" s="214">
        <v>0.037082573559788626</v>
      </c>
      <c r="G84" s="214">
        <v>0.507</v>
      </c>
      <c r="H84" s="214">
        <v>-0.445</v>
      </c>
      <c r="I84" s="214">
        <v>0.0024134906353540826</v>
      </c>
      <c r="J84" s="214">
        <v>0.154</v>
      </c>
    </row>
    <row r="85" spans="1:10" ht="12" customHeight="1" thickBot="1">
      <c r="A85" s="187" t="s">
        <v>123</v>
      </c>
      <c r="B85" s="215">
        <v>-0.0216</v>
      </c>
      <c r="C85" s="215">
        <v>0.012027757646505788</v>
      </c>
      <c r="D85" s="215">
        <v>0.1495</v>
      </c>
      <c r="E85" s="215">
        <v>-0.002531</v>
      </c>
      <c r="F85" s="215">
        <v>0.0284659519503073</v>
      </c>
      <c r="G85" s="215">
        <v>0.2644</v>
      </c>
      <c r="H85" s="215">
        <v>-0.1975</v>
      </c>
      <c r="I85" s="215">
        <v>0.004248137579114686</v>
      </c>
      <c r="J85" s="215">
        <v>0.07733</v>
      </c>
    </row>
    <row r="86" spans="1:10" ht="12" customHeight="1" thickBot="1">
      <c r="A86" s="187" t="s">
        <v>124</v>
      </c>
      <c r="B86" s="215">
        <v>-0.0216</v>
      </c>
      <c r="C86" s="215">
        <v>0.0023796654897576277</v>
      </c>
      <c r="D86" s="215">
        <v>0.003336</v>
      </c>
      <c r="E86" s="215">
        <v>0.0015</v>
      </c>
      <c r="F86" s="215">
        <v>0.010687717866335789</v>
      </c>
      <c r="G86" s="215">
        <v>0.0635</v>
      </c>
      <c r="H86" s="215">
        <v>-0.0097</v>
      </c>
      <c r="I86" s="215">
        <v>0.020351105399302467</v>
      </c>
      <c r="J86" s="215">
        <v>0.07733</v>
      </c>
    </row>
    <row r="87" spans="1:10" ht="12" customHeight="1" thickBot="1">
      <c r="A87" s="187" t="s">
        <v>125</v>
      </c>
      <c r="B87" s="215">
        <v>-0.020004</v>
      </c>
      <c r="C87" s="215">
        <v>-0.00424780995040657</v>
      </c>
      <c r="D87" s="215">
        <v>0.0038</v>
      </c>
      <c r="E87" s="215">
        <v>-0.002531</v>
      </c>
      <c r="F87" s="215">
        <v>0.02531604475173153</v>
      </c>
      <c r="G87" s="215">
        <v>0.066542</v>
      </c>
      <c r="H87" s="215">
        <v>-0.029528</v>
      </c>
      <c r="I87" s="215">
        <v>0.010486396806983671</v>
      </c>
      <c r="J87" s="215">
        <v>0.023388473930469944</v>
      </c>
    </row>
    <row r="88" spans="1:10" ht="12" customHeight="1" thickBot="1">
      <c r="A88" s="187" t="s">
        <v>126</v>
      </c>
      <c r="B88" s="215">
        <v>0.0373</v>
      </c>
      <c r="C88" s="215">
        <v>0.08501498325884371</v>
      </c>
      <c r="D88" s="215">
        <v>0.1495</v>
      </c>
      <c r="E88" s="215">
        <v>0.06174938027778376</v>
      </c>
      <c r="F88" s="215">
        <v>0.13419701385413385</v>
      </c>
      <c r="G88" s="215">
        <v>0.2644</v>
      </c>
      <c r="H88" s="215">
        <v>-0.14632621997544704</v>
      </c>
      <c r="I88" s="215">
        <v>-0.11109645589346007</v>
      </c>
      <c r="J88" s="215">
        <v>-0.07083515335936441</v>
      </c>
    </row>
    <row r="89" spans="1:10" ht="12" customHeight="1" thickBot="1">
      <c r="A89" s="187" t="s">
        <v>127</v>
      </c>
      <c r="B89" s="215">
        <v>-0.01611</v>
      </c>
      <c r="C89" s="215">
        <v>0.016492922983332357</v>
      </c>
      <c r="D89" s="215">
        <v>0.059913</v>
      </c>
      <c r="E89" s="215">
        <v>-0.0016</v>
      </c>
      <c r="F89" s="215">
        <v>0.04506370202194526</v>
      </c>
      <c r="G89" s="215">
        <v>0.168872</v>
      </c>
      <c r="H89" s="215">
        <v>-0.1975</v>
      </c>
      <c r="I89" s="215">
        <v>-0.008256139730992304</v>
      </c>
      <c r="J89" s="215">
        <v>0.0246</v>
      </c>
    </row>
    <row r="90" spans="1:10" ht="12" customHeight="1" thickBot="1">
      <c r="A90" s="187" t="s">
        <v>128</v>
      </c>
      <c r="B90" s="215">
        <v>-0.009221</v>
      </c>
      <c r="C90" s="215">
        <v>0.04809978820336205</v>
      </c>
      <c r="D90" s="215">
        <v>0.093904</v>
      </c>
      <c r="E90" s="215">
        <v>0.001105</v>
      </c>
      <c r="F90" s="215">
        <v>0.04896117651374325</v>
      </c>
      <c r="G90" s="215">
        <v>0.10800000000000001</v>
      </c>
      <c r="H90" s="215">
        <v>-0.06310221514947811</v>
      </c>
      <c r="I90" s="215">
        <v>-0.03366606109651358</v>
      </c>
      <c r="J90" s="215">
        <v>0.013600000000000001</v>
      </c>
    </row>
    <row r="91" spans="1:10" ht="12" customHeight="1" thickBot="1">
      <c r="A91" s="187" t="s">
        <v>129</v>
      </c>
      <c r="B91" s="215">
        <v>0.00023047448935509252</v>
      </c>
      <c r="C91" s="215">
        <v>0.003410471935512871</v>
      </c>
      <c r="D91" s="215">
        <v>0.0809</v>
      </c>
      <c r="E91" s="215">
        <v>0.004571626978385979</v>
      </c>
      <c r="F91" s="215">
        <v>0.010422495120468413</v>
      </c>
      <c r="G91" s="215">
        <v>0.021884062303805685</v>
      </c>
      <c r="H91" s="215">
        <v>0.005736</v>
      </c>
      <c r="I91" s="215">
        <v>0.010496195995664632</v>
      </c>
      <c r="J91" s="215">
        <v>0.017568999999999998</v>
      </c>
    </row>
    <row r="92" spans="1:10" ht="12" customHeight="1" thickBot="1">
      <c r="A92" s="187" t="s">
        <v>195</v>
      </c>
      <c r="B92" s="215">
        <v>-0.006077</v>
      </c>
      <c r="C92" s="215">
        <v>-0.006077</v>
      </c>
      <c r="D92" s="215">
        <v>-0.006077</v>
      </c>
      <c r="E92" s="215">
        <v>0.013948</v>
      </c>
      <c r="F92" s="215">
        <v>0.013948</v>
      </c>
      <c r="G92" s="215">
        <v>0.013948</v>
      </c>
      <c r="H92" s="215">
        <v>-0.012312</v>
      </c>
      <c r="I92" s="215">
        <v>-0.012312</v>
      </c>
      <c r="J92" s="215">
        <v>-0.012312</v>
      </c>
    </row>
    <row r="93" spans="1:10" ht="12" customHeight="1" thickBot="1">
      <c r="A93" s="187" t="s">
        <v>196</v>
      </c>
      <c r="B93" s="215">
        <v>0.001763</v>
      </c>
      <c r="C93" s="215">
        <v>0.012212162644157238</v>
      </c>
      <c r="D93" s="215">
        <v>0.018734999999999998</v>
      </c>
      <c r="E93" s="215">
        <v>0.023051</v>
      </c>
      <c r="F93" s="215">
        <v>0.05212436747202858</v>
      </c>
      <c r="G93" s="215">
        <v>0.074201</v>
      </c>
      <c r="H93" s="215">
        <v>0.00804187526383382</v>
      </c>
      <c r="I93" s="215">
        <v>0.03892829755024849</v>
      </c>
      <c r="J93" s="215">
        <v>0.0638</v>
      </c>
    </row>
    <row r="94" spans="1:10" ht="12" customHeight="1" thickBot="1">
      <c r="A94" s="187" t="s">
        <v>133</v>
      </c>
      <c r="B94" s="215">
        <v>-0.8113984732824427</v>
      </c>
      <c r="C94" s="215">
        <v>0.019114557718404708</v>
      </c>
      <c r="D94" s="215">
        <v>0.22140000000000004</v>
      </c>
      <c r="E94" s="215">
        <v>-0.8007612034126627</v>
      </c>
      <c r="F94" s="215">
        <v>0.08174889098925715</v>
      </c>
      <c r="G94" s="215">
        <v>0.5072999999999999</v>
      </c>
      <c r="H94" s="215">
        <v>-0.4454823776754375</v>
      </c>
      <c r="I94" s="215">
        <v>-0.007096840266358589</v>
      </c>
      <c r="J94" s="215">
        <v>0.1544896462308447</v>
      </c>
    </row>
    <row r="95" spans="1:10" ht="12" customHeight="1" thickBot="1">
      <c r="A95" s="187" t="s">
        <v>124</v>
      </c>
      <c r="B95" s="215">
        <v>-0.0275</v>
      </c>
      <c r="C95" s="215">
        <v>0.002452763793029353</v>
      </c>
      <c r="D95" s="215">
        <v>0.05864813841765493</v>
      </c>
      <c r="E95" s="215">
        <v>-0.0010999999999999899</v>
      </c>
      <c r="F95" s="215">
        <v>0.014918435454848727</v>
      </c>
      <c r="G95" s="215">
        <v>0.15248515237952232</v>
      </c>
      <c r="H95" s="215">
        <v>-0.006199999999999983</v>
      </c>
      <c r="I95" s="215">
        <v>0.02127124848371421</v>
      </c>
      <c r="J95" s="215">
        <v>0.055180032145795144</v>
      </c>
    </row>
    <row r="96" spans="1:10" ht="12" customHeight="1" thickBot="1">
      <c r="A96" s="187" t="s">
        <v>125</v>
      </c>
      <c r="B96" s="215">
        <v>-0.07630000000000003</v>
      </c>
      <c r="C96" s="215">
        <v>-0.0036481927834048204</v>
      </c>
      <c r="D96" s="215">
        <v>0.0902113306391259</v>
      </c>
      <c r="E96" s="215">
        <v>0.00029999999999996696</v>
      </c>
      <c r="F96" s="215">
        <v>0.10326025207082011</v>
      </c>
      <c r="G96" s="215">
        <v>0.2909009135200973</v>
      </c>
      <c r="H96" s="215">
        <v>-0.030704435552985743</v>
      </c>
      <c r="I96" s="215">
        <v>0.022465385777934995</v>
      </c>
      <c r="J96" s="215">
        <v>0.1544896462308447</v>
      </c>
    </row>
    <row r="97" spans="1:10" ht="12" customHeight="1" thickBot="1">
      <c r="A97" s="187" t="s">
        <v>126</v>
      </c>
      <c r="B97" s="215">
        <v>-0.8113984732824427</v>
      </c>
      <c r="C97" s="215">
        <v>0.07494108760226802</v>
      </c>
      <c r="D97" s="215">
        <v>0.22140000000000004</v>
      </c>
      <c r="E97" s="215">
        <v>-0.8007612034126627</v>
      </c>
      <c r="F97" s="215">
        <v>0.19263771994346113</v>
      </c>
      <c r="G97" s="215">
        <v>0.5072999999999999</v>
      </c>
      <c r="H97" s="215">
        <v>-0.4454823776754375</v>
      </c>
      <c r="I97" s="215">
        <v>-0.03513131721891292</v>
      </c>
      <c r="J97" s="215">
        <v>0.1378999999999999</v>
      </c>
    </row>
    <row r="98" spans="1:10" ht="12" customHeight="1" thickBot="1">
      <c r="A98" s="187" t="s">
        <v>127</v>
      </c>
      <c r="B98" s="215">
        <v>-0.013202426080364038</v>
      </c>
      <c r="C98" s="215">
        <v>0.03031709940166178</v>
      </c>
      <c r="D98" s="215">
        <v>0.13569999999999993</v>
      </c>
      <c r="E98" s="215">
        <v>-0.014000000000000012</v>
      </c>
      <c r="F98" s="215">
        <v>0.08365140361901756</v>
      </c>
      <c r="G98" s="215">
        <v>0.3451465703683012</v>
      </c>
      <c r="H98" s="215">
        <v>-0.07579999999999998</v>
      </c>
      <c r="I98" s="215">
        <v>-0.00021142166272865022</v>
      </c>
      <c r="J98" s="215">
        <v>0.038000000000000034</v>
      </c>
    </row>
    <row r="99" spans="1:10" ht="12" customHeight="1" thickBot="1">
      <c r="A99" s="187" t="s">
        <v>128</v>
      </c>
      <c r="B99" s="215">
        <v>-0.0131</v>
      </c>
      <c r="C99" s="215">
        <v>0.046184309853902414</v>
      </c>
      <c r="D99" s="215">
        <v>0.08990000000000009</v>
      </c>
      <c r="E99" s="215">
        <v>0.007900000000000018</v>
      </c>
      <c r="F99" s="215">
        <v>0.07988796435250262</v>
      </c>
      <c r="G99" s="215">
        <v>0.1996</v>
      </c>
      <c r="H99" s="215">
        <v>-0.05800000000000005</v>
      </c>
      <c r="I99" s="215">
        <v>-0.0012295932979645575</v>
      </c>
      <c r="J99" s="215">
        <v>0.026699999999999946</v>
      </c>
    </row>
    <row r="100" spans="1:10" ht="12" customHeight="1" thickBot="1">
      <c r="A100" s="189" t="s">
        <v>129</v>
      </c>
      <c r="B100" s="216">
        <v>-0.5624</v>
      </c>
      <c r="C100" s="216">
        <v>-0.03929799958000974</v>
      </c>
      <c r="D100" s="216">
        <v>0.15399999999999991</v>
      </c>
      <c r="E100" s="216">
        <v>-0.5557</v>
      </c>
      <c r="F100" s="216">
        <v>-0.06400874891498003</v>
      </c>
      <c r="G100" s="216">
        <v>0.13650000000000007</v>
      </c>
      <c r="H100" s="216">
        <v>-0.07919999999999994</v>
      </c>
      <c r="I100" s="216">
        <v>0.001670352252397871</v>
      </c>
      <c r="J100" s="216">
        <v>0.04409636088020541</v>
      </c>
    </row>
    <row r="101" spans="1:10" ht="14.25">
      <c r="A101" s="130"/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14.25">
      <c r="A102" s="116"/>
      <c r="B102" s="63"/>
      <c r="C102" s="63"/>
      <c r="D102" s="63"/>
      <c r="E102" s="63"/>
      <c r="F102" s="63"/>
      <c r="G102" s="63"/>
      <c r="H102" s="63"/>
      <c r="I102" s="63"/>
      <c r="J102" s="63"/>
    </row>
    <row r="103" spans="1:10" ht="16.5" thickBot="1">
      <c r="A103" s="117" t="s">
        <v>335</v>
      </c>
      <c r="B103" s="63"/>
      <c r="C103" s="63"/>
      <c r="D103" s="63"/>
      <c r="E103" s="63"/>
      <c r="F103" s="63"/>
      <c r="G103" s="63"/>
      <c r="H103" s="63"/>
      <c r="I103" s="63"/>
      <c r="J103" s="63"/>
    </row>
    <row r="104" spans="1:10" ht="9" customHeight="1">
      <c r="A104" s="120"/>
      <c r="B104" s="120"/>
      <c r="C104" s="120"/>
      <c r="D104" s="63"/>
      <c r="E104" s="63"/>
      <c r="F104" s="63"/>
      <c r="G104" s="63"/>
      <c r="H104" s="63"/>
      <c r="I104" s="63"/>
      <c r="J104" s="63"/>
    </row>
    <row r="105" spans="1:10" ht="22.5">
      <c r="A105" s="211"/>
      <c r="B105" s="183" t="s">
        <v>138</v>
      </c>
      <c r="C105" s="183" t="s">
        <v>139</v>
      </c>
      <c r="D105" s="63"/>
      <c r="E105" s="63"/>
      <c r="F105" s="63"/>
      <c r="G105" s="63"/>
      <c r="H105" s="63"/>
      <c r="I105" s="63"/>
      <c r="J105" s="63"/>
    </row>
    <row r="106" spans="1:10" ht="9" customHeight="1" thickBot="1">
      <c r="A106" s="184"/>
      <c r="B106" s="184"/>
      <c r="C106" s="184"/>
      <c r="D106" s="63"/>
      <c r="E106" s="63"/>
      <c r="F106" s="63"/>
      <c r="G106" s="63"/>
      <c r="H106" s="63"/>
      <c r="I106" s="63"/>
      <c r="J106" s="63"/>
    </row>
    <row r="107" spans="1:10" ht="12" customHeight="1" thickBot="1">
      <c r="A107" s="217" t="s">
        <v>114</v>
      </c>
      <c r="B107" s="134">
        <v>1753120.9535202354</v>
      </c>
      <c r="C107" s="134">
        <v>2045424.003029659</v>
      </c>
      <c r="D107" s="63"/>
      <c r="E107" s="63"/>
      <c r="F107" s="63"/>
      <c r="G107" s="63"/>
      <c r="H107" s="63"/>
      <c r="I107" s="63"/>
      <c r="J107" s="63"/>
    </row>
    <row r="108" spans="1:10" ht="12" customHeight="1" thickBot="1">
      <c r="A108" s="218" t="s">
        <v>198</v>
      </c>
      <c r="B108" s="138">
        <v>793257.4423221583</v>
      </c>
      <c r="C108" s="149">
        <v>389709.0666419329</v>
      </c>
      <c r="D108" s="63"/>
      <c r="E108" s="63"/>
      <c r="F108" s="63"/>
      <c r="G108" s="63"/>
      <c r="H108" s="63"/>
      <c r="I108" s="63"/>
      <c r="J108" s="63"/>
    </row>
    <row r="109" spans="1:10" ht="12" customHeight="1" thickBot="1">
      <c r="A109" s="218" t="s">
        <v>199</v>
      </c>
      <c r="B109" s="138">
        <v>925407.8038646869</v>
      </c>
      <c r="C109" s="149">
        <v>843285.2685800462</v>
      </c>
      <c r="D109" s="63"/>
      <c r="E109" s="63"/>
      <c r="F109" s="63"/>
      <c r="G109" s="63"/>
      <c r="H109" s="63"/>
      <c r="I109" s="63"/>
      <c r="J109" s="63"/>
    </row>
    <row r="110" spans="1:10" ht="12" customHeight="1" thickBot="1">
      <c r="A110" s="218" t="s">
        <v>200</v>
      </c>
      <c r="B110" s="138">
        <v>36993.47548761566</v>
      </c>
      <c r="C110" s="149">
        <v>531114.9183498081</v>
      </c>
      <c r="D110" s="63"/>
      <c r="E110" s="63"/>
      <c r="F110" s="63"/>
      <c r="G110" s="63"/>
      <c r="H110" s="63"/>
      <c r="I110" s="63"/>
      <c r="J110" s="63"/>
    </row>
    <row r="111" spans="1:10" ht="12" customHeight="1" thickBot="1">
      <c r="A111" s="218" t="s">
        <v>201</v>
      </c>
      <c r="B111" s="138">
        <v>0</v>
      </c>
      <c r="C111" s="149">
        <v>151110.13801946086</v>
      </c>
      <c r="D111" s="63"/>
      <c r="E111" s="63"/>
      <c r="F111" s="63"/>
      <c r="G111" s="63"/>
      <c r="H111" s="63"/>
      <c r="I111" s="63"/>
      <c r="J111" s="63"/>
    </row>
    <row r="112" spans="1:10" ht="12" customHeight="1" thickBot="1">
      <c r="A112" s="218" t="s">
        <v>204</v>
      </c>
      <c r="B112" s="138">
        <v>-2694.23909</v>
      </c>
      <c r="C112" s="149">
        <v>-1695.9333700000002</v>
      </c>
      <c r="D112" s="63"/>
      <c r="E112" s="63"/>
      <c r="F112" s="63"/>
      <c r="G112" s="63"/>
      <c r="H112" s="63"/>
      <c r="I112" s="63"/>
      <c r="J112" s="63"/>
    </row>
    <row r="113" spans="1:10" ht="12" customHeight="1" thickBot="1">
      <c r="A113" s="219" t="s">
        <v>202</v>
      </c>
      <c r="B113" s="143">
        <v>156.47093577458466</v>
      </c>
      <c r="C113" s="150">
        <v>131900.54480841098</v>
      </c>
      <c r="D113" s="63"/>
      <c r="E113" s="63"/>
      <c r="F113" s="63"/>
      <c r="G113" s="63"/>
      <c r="H113" s="63"/>
      <c r="I113" s="63"/>
      <c r="J113" s="63"/>
    </row>
    <row r="114" spans="1:10" ht="12" customHeight="1">
      <c r="A114" s="131" t="s">
        <v>203</v>
      </c>
      <c r="D114" s="63"/>
      <c r="E114" s="63"/>
      <c r="F114" s="63"/>
      <c r="G114" s="63"/>
      <c r="H114" s="63"/>
      <c r="I114" s="63"/>
      <c r="J114" s="63"/>
    </row>
    <row r="115" spans="1:10" ht="14.25">
      <c r="A115" s="63"/>
      <c r="B115" s="63"/>
      <c r="C115" s="63"/>
      <c r="D115" s="63"/>
      <c r="E115" s="63"/>
      <c r="F115" s="63"/>
      <c r="G115" s="63"/>
      <c r="H115" s="63"/>
      <c r="I115" s="63"/>
      <c r="J115" s="63"/>
    </row>
    <row r="116" spans="1:10" ht="14.25">
      <c r="A116" s="63"/>
      <c r="B116" s="63"/>
      <c r="C116" s="63"/>
      <c r="D116" s="63"/>
      <c r="E116" s="63"/>
      <c r="F116" s="63"/>
      <c r="G116" s="63"/>
      <c r="H116" s="63"/>
      <c r="I116" s="63"/>
      <c r="J116" s="63"/>
    </row>
    <row r="117" spans="1:10" ht="14.25">
      <c r="A117" s="63"/>
      <c r="B117" s="63"/>
      <c r="C117" s="63"/>
      <c r="D117" s="63"/>
      <c r="E117" s="63"/>
      <c r="F117" s="63"/>
      <c r="G117" s="63"/>
      <c r="H117" s="63"/>
      <c r="I117" s="63"/>
      <c r="J117" s="63"/>
    </row>
    <row r="118" spans="1:10" ht="14.25">
      <c r="A118" s="63"/>
      <c r="B118" s="63"/>
      <c r="C118" s="63"/>
      <c r="D118" s="63"/>
      <c r="E118" s="63"/>
      <c r="F118" s="63"/>
      <c r="G118" s="63"/>
      <c r="H118" s="63"/>
      <c r="I118" s="63"/>
      <c r="J118" s="63"/>
    </row>
    <row r="119" spans="1:10" ht="14.25">
      <c r="A119" s="63"/>
      <c r="B119" s="63"/>
      <c r="C119" s="63"/>
      <c r="D119" s="63"/>
      <c r="E119" s="63"/>
      <c r="F119" s="63"/>
      <c r="G119" s="63"/>
      <c r="H119" s="63"/>
      <c r="I119" s="63"/>
      <c r="J119" s="63"/>
    </row>
    <row r="120" spans="1:10" ht="14.25">
      <c r="A120" s="63"/>
      <c r="B120" s="63"/>
      <c r="C120" s="63"/>
      <c r="D120" s="63"/>
      <c r="E120" s="63"/>
      <c r="F120" s="63"/>
      <c r="G120" s="63"/>
      <c r="H120" s="63"/>
      <c r="I120" s="63"/>
      <c r="J120" s="63"/>
    </row>
    <row r="121" spans="1:10" ht="14.25">
      <c r="A121" s="63"/>
      <c r="B121" s="63"/>
      <c r="C121" s="63"/>
      <c r="D121" s="63"/>
      <c r="E121" s="63"/>
      <c r="F121" s="63"/>
      <c r="G121" s="63"/>
      <c r="H121" s="63"/>
      <c r="I121" s="63"/>
      <c r="J121" s="63"/>
    </row>
    <row r="122" spans="1:10" ht="14.25">
      <c r="A122" s="63"/>
      <c r="B122" s="63"/>
      <c r="C122" s="63"/>
      <c r="D122" s="63"/>
      <c r="E122" s="63"/>
      <c r="F122" s="63"/>
      <c r="G122" s="63"/>
      <c r="H122" s="63"/>
      <c r="I122" s="63"/>
      <c r="J122" s="63"/>
    </row>
    <row r="123" spans="1:10" ht="14.25">
      <c r="A123" s="63"/>
      <c r="B123" s="63"/>
      <c r="C123" s="63"/>
      <c r="D123" s="63"/>
      <c r="E123" s="63"/>
      <c r="F123" s="63"/>
      <c r="G123" s="63"/>
      <c r="H123" s="63"/>
      <c r="I123" s="63"/>
      <c r="J123" s="63"/>
    </row>
    <row r="124" spans="1:10" ht="14.25">
      <c r="A124" s="63"/>
      <c r="B124" s="63"/>
      <c r="C124" s="63"/>
      <c r="D124" s="63"/>
      <c r="E124" s="63"/>
      <c r="F124" s="63"/>
      <c r="G124" s="63"/>
      <c r="H124" s="63"/>
      <c r="I124" s="63"/>
      <c r="J124" s="63"/>
    </row>
    <row r="125" spans="1:10" ht="14.25">
      <c r="A125" s="63"/>
      <c r="B125" s="63"/>
      <c r="C125" s="63"/>
      <c r="D125" s="63"/>
      <c r="E125" s="63"/>
      <c r="F125" s="63"/>
      <c r="G125" s="63"/>
      <c r="H125" s="63"/>
      <c r="I125" s="63"/>
      <c r="J125" s="63"/>
    </row>
    <row r="126" spans="1:10" ht="14.25">
      <c r="A126" s="63"/>
      <c r="B126" s="63"/>
      <c r="C126" s="63"/>
      <c r="D126" s="63"/>
      <c r="E126" s="63"/>
      <c r="F126" s="63"/>
      <c r="G126" s="63"/>
      <c r="H126" s="63"/>
      <c r="I126" s="63"/>
      <c r="J126" s="63"/>
    </row>
    <row r="127" spans="1:10" ht="14.25">
      <c r="A127" s="63"/>
      <c r="B127" s="63"/>
      <c r="C127" s="63"/>
      <c r="D127" s="63"/>
      <c r="E127" s="63"/>
      <c r="F127" s="63"/>
      <c r="G127" s="63"/>
      <c r="H127" s="63"/>
      <c r="I127" s="63"/>
      <c r="J127" s="63"/>
    </row>
    <row r="128" spans="1:10" ht="14.25">
      <c r="A128" s="63"/>
      <c r="B128" s="63"/>
      <c r="C128" s="63"/>
      <c r="D128" s="63"/>
      <c r="E128" s="63"/>
      <c r="F128" s="63"/>
      <c r="G128" s="63"/>
      <c r="H128" s="63"/>
      <c r="I128" s="63"/>
      <c r="J128" s="63"/>
    </row>
    <row r="129" spans="1:10" ht="14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</row>
    <row r="130" spans="1:10" ht="14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</row>
    <row r="131" spans="1:10" ht="14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</row>
    <row r="132" spans="1:10" ht="14.25">
      <c r="A132" s="63"/>
      <c r="B132" s="63"/>
      <c r="C132" s="63"/>
      <c r="D132" s="63"/>
      <c r="E132" s="63"/>
      <c r="F132" s="63"/>
      <c r="G132" s="63"/>
      <c r="H132" s="63"/>
      <c r="I132" s="63"/>
      <c r="J132" s="63"/>
    </row>
    <row r="133" spans="1:10" ht="14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</row>
    <row r="134" spans="1:10" ht="14.25">
      <c r="A134" s="63"/>
      <c r="B134" s="63"/>
      <c r="C134" s="63"/>
      <c r="D134" s="63"/>
      <c r="E134" s="63"/>
      <c r="F134" s="63"/>
      <c r="G134" s="63"/>
      <c r="H134" s="63"/>
      <c r="I134" s="63"/>
      <c r="J134" s="63"/>
    </row>
    <row r="135" spans="1:10" ht="14.25">
      <c r="A135" s="63"/>
      <c r="B135" s="63"/>
      <c r="C135" s="63"/>
      <c r="D135" s="63"/>
      <c r="E135" s="63"/>
      <c r="F135" s="63"/>
      <c r="G135" s="63"/>
      <c r="H135" s="63"/>
      <c r="I135" s="63"/>
      <c r="J135" s="63"/>
    </row>
    <row r="136" spans="1:10" ht="14.25">
      <c r="A136" s="63"/>
      <c r="B136" s="63"/>
      <c r="C136" s="63"/>
      <c r="D136" s="63"/>
      <c r="E136" s="63"/>
      <c r="F136" s="63"/>
      <c r="G136" s="63"/>
      <c r="H136" s="63"/>
      <c r="I136" s="63"/>
      <c r="J136" s="63"/>
    </row>
    <row r="137" spans="1:10" ht="14.25">
      <c r="A137" s="63"/>
      <c r="B137" s="63"/>
      <c r="C137" s="63"/>
      <c r="D137" s="63"/>
      <c r="E137" s="63"/>
      <c r="F137" s="63"/>
      <c r="G137" s="63"/>
      <c r="H137" s="63"/>
      <c r="I137" s="63"/>
      <c r="J137" s="63"/>
    </row>
    <row r="138" spans="1:10" ht="14.25">
      <c r="A138" s="63"/>
      <c r="B138" s="63"/>
      <c r="C138" s="63"/>
      <c r="D138" s="63"/>
      <c r="E138" s="63"/>
      <c r="F138" s="63"/>
      <c r="G138" s="63"/>
      <c r="H138" s="63"/>
      <c r="I138" s="63"/>
      <c r="J138" s="63"/>
    </row>
    <row r="139" spans="1:10" ht="14.25">
      <c r="A139" s="63"/>
      <c r="B139" s="63"/>
      <c r="C139" s="63"/>
      <c r="D139" s="63"/>
      <c r="E139" s="63"/>
      <c r="F139" s="63"/>
      <c r="G139" s="63"/>
      <c r="H139" s="63"/>
      <c r="I139" s="63"/>
      <c r="J139" s="63"/>
    </row>
    <row r="140" spans="1:10" ht="14.25">
      <c r="A140" s="63"/>
      <c r="B140" s="63"/>
      <c r="C140" s="63"/>
      <c r="D140" s="63"/>
      <c r="E140" s="63"/>
      <c r="F140" s="63"/>
      <c r="G140" s="63"/>
      <c r="H140" s="63"/>
      <c r="I140" s="63"/>
      <c r="J140" s="63"/>
    </row>
    <row r="141" spans="1:10" ht="14.25">
      <c r="A141" s="63"/>
      <c r="B141" s="63"/>
      <c r="C141" s="63"/>
      <c r="D141" s="63"/>
      <c r="E141" s="63"/>
      <c r="F141" s="63"/>
      <c r="G141" s="63"/>
      <c r="H141" s="63"/>
      <c r="I141" s="63"/>
      <c r="J141" s="63"/>
    </row>
    <row r="142" spans="1:10" ht="14.25">
      <c r="A142" s="63"/>
      <c r="B142" s="63"/>
      <c r="C142" s="63"/>
      <c r="D142" s="63"/>
      <c r="E142" s="63"/>
      <c r="F142" s="63"/>
      <c r="G142" s="63"/>
      <c r="H142" s="63"/>
      <c r="I142" s="63"/>
      <c r="J142" s="63"/>
    </row>
    <row r="143" spans="1:10" ht="14.25">
      <c r="A143" s="63"/>
      <c r="B143" s="63"/>
      <c r="C143" s="63"/>
      <c r="D143" s="63"/>
      <c r="E143" s="63"/>
      <c r="F143" s="63"/>
      <c r="G143" s="63"/>
      <c r="H143" s="63"/>
      <c r="I143" s="63"/>
      <c r="J143" s="63"/>
    </row>
    <row r="144" spans="1:10" ht="14.25">
      <c r="A144" s="63"/>
      <c r="B144" s="63"/>
      <c r="C144" s="63"/>
      <c r="D144" s="63"/>
      <c r="E144" s="63"/>
      <c r="F144" s="63"/>
      <c r="G144" s="63"/>
      <c r="H144" s="63"/>
      <c r="I144" s="63"/>
      <c r="J144" s="63"/>
    </row>
    <row r="145" spans="1:10" ht="14.25">
      <c r="A145" s="63"/>
      <c r="B145" s="63"/>
      <c r="C145" s="63"/>
      <c r="D145" s="63"/>
      <c r="E145" s="63"/>
      <c r="F145" s="63"/>
      <c r="G145" s="63"/>
      <c r="H145" s="63"/>
      <c r="I145" s="63"/>
      <c r="J145" s="63"/>
    </row>
    <row r="146" spans="1:10" ht="14.25">
      <c r="A146" s="63"/>
      <c r="B146" s="63"/>
      <c r="C146" s="63"/>
      <c r="D146" s="63"/>
      <c r="E146" s="63"/>
      <c r="F146" s="63"/>
      <c r="G146" s="63"/>
      <c r="H146" s="63"/>
      <c r="I146" s="63"/>
      <c r="J146" s="63"/>
    </row>
    <row r="147" spans="1:10" ht="14.25">
      <c r="A147" s="63"/>
      <c r="B147" s="63"/>
      <c r="C147" s="63"/>
      <c r="D147" s="63"/>
      <c r="E147" s="63"/>
      <c r="F147" s="63"/>
      <c r="G147" s="63"/>
      <c r="H147" s="63"/>
      <c r="I147" s="63"/>
      <c r="J147" s="63"/>
    </row>
    <row r="148" spans="1:10" ht="14.25">
      <c r="A148" s="63"/>
      <c r="B148" s="63"/>
      <c r="C148" s="63"/>
      <c r="D148" s="63"/>
      <c r="E148" s="63"/>
      <c r="F148" s="63"/>
      <c r="G148" s="63"/>
      <c r="H148" s="63"/>
      <c r="I148" s="63"/>
      <c r="J148" s="63"/>
    </row>
    <row r="149" spans="1:10" ht="14.25">
      <c r="A149" s="63"/>
      <c r="B149" s="63"/>
      <c r="C149" s="63"/>
      <c r="D149" s="63"/>
      <c r="E149" s="63"/>
      <c r="F149" s="63"/>
      <c r="G149" s="63"/>
      <c r="H149" s="63"/>
      <c r="I149" s="63"/>
      <c r="J149" s="63"/>
    </row>
    <row r="150" spans="1:10" ht="14.25">
      <c r="A150" s="63"/>
      <c r="B150" s="63"/>
      <c r="C150" s="63"/>
      <c r="D150" s="63"/>
      <c r="E150" s="63"/>
      <c r="F150" s="63"/>
      <c r="G150" s="63"/>
      <c r="H150" s="63"/>
      <c r="I150" s="63"/>
      <c r="J150" s="63"/>
    </row>
    <row r="151" spans="1:10" ht="14.25">
      <c r="A151" s="63"/>
      <c r="B151" s="63"/>
      <c r="C151" s="63"/>
      <c r="D151" s="63"/>
      <c r="E151" s="63"/>
      <c r="F151" s="63"/>
      <c r="G151" s="63"/>
      <c r="H151" s="63"/>
      <c r="I151" s="63"/>
      <c r="J151" s="63"/>
    </row>
    <row r="152" spans="1:10" ht="14.25">
      <c r="A152" s="63"/>
      <c r="B152" s="63"/>
      <c r="C152" s="63"/>
      <c r="D152" s="63"/>
      <c r="E152" s="63"/>
      <c r="F152" s="63"/>
      <c r="G152" s="63"/>
      <c r="H152" s="63"/>
      <c r="I152" s="63"/>
      <c r="J152" s="63"/>
    </row>
    <row r="153" spans="1:10" ht="14.25">
      <c r="A153" s="63"/>
      <c r="B153" s="63"/>
      <c r="C153" s="63"/>
      <c r="D153" s="63"/>
      <c r="E153" s="63"/>
      <c r="F153" s="63"/>
      <c r="G153" s="63"/>
      <c r="H153" s="63"/>
      <c r="I153" s="63"/>
      <c r="J153" s="63"/>
    </row>
    <row r="154" spans="1:10" ht="14.25">
      <c r="A154" s="63"/>
      <c r="B154" s="63"/>
      <c r="C154" s="63"/>
      <c r="D154" s="63"/>
      <c r="E154" s="63"/>
      <c r="F154" s="63"/>
      <c r="G154" s="63"/>
      <c r="H154" s="63"/>
      <c r="I154" s="63"/>
      <c r="J154" s="63"/>
    </row>
    <row r="155" spans="1:10" ht="14.25">
      <c r="A155" s="63"/>
      <c r="B155" s="63"/>
      <c r="C155" s="63"/>
      <c r="D155" s="63"/>
      <c r="E155" s="63"/>
      <c r="F155" s="63"/>
      <c r="G155" s="63"/>
      <c r="H155" s="63"/>
      <c r="I155" s="63"/>
      <c r="J155" s="63"/>
    </row>
    <row r="156" spans="1:10" ht="14.25">
      <c r="A156" s="63"/>
      <c r="B156" s="63"/>
      <c r="C156" s="63"/>
      <c r="D156" s="63"/>
      <c r="E156" s="63"/>
      <c r="F156" s="63"/>
      <c r="G156" s="63"/>
      <c r="H156" s="63"/>
      <c r="I156" s="63"/>
      <c r="J156" s="63"/>
    </row>
    <row r="157" spans="1:10" ht="14.25">
      <c r="A157" s="63"/>
      <c r="B157" s="63"/>
      <c r="C157" s="63"/>
      <c r="D157" s="63"/>
      <c r="E157" s="63"/>
      <c r="F157" s="63"/>
      <c r="G157" s="63"/>
      <c r="H157" s="63"/>
      <c r="I157" s="63"/>
      <c r="J157" s="63"/>
    </row>
    <row r="158" spans="1:10" ht="14.25">
      <c r="A158" s="63"/>
      <c r="B158" s="63"/>
      <c r="C158" s="63"/>
      <c r="D158" s="63"/>
      <c r="E158" s="63"/>
      <c r="F158" s="63"/>
      <c r="G158" s="63"/>
      <c r="H158" s="63"/>
      <c r="I158" s="63"/>
      <c r="J158" s="63"/>
    </row>
    <row r="159" spans="1:10" ht="14.25">
      <c r="A159" s="63"/>
      <c r="B159" s="63"/>
      <c r="C159" s="63"/>
      <c r="D159" s="63"/>
      <c r="E159" s="63"/>
      <c r="F159" s="63"/>
      <c r="G159" s="63"/>
      <c r="H159" s="63"/>
      <c r="I159" s="63"/>
      <c r="J159" s="63"/>
    </row>
    <row r="160" spans="1:10" ht="14.25">
      <c r="A160" s="63"/>
      <c r="B160" s="63"/>
      <c r="C160" s="63"/>
      <c r="D160" s="63"/>
      <c r="E160" s="63"/>
      <c r="F160" s="63"/>
      <c r="G160" s="63"/>
      <c r="H160" s="63"/>
      <c r="I160" s="63"/>
      <c r="J160" s="63"/>
    </row>
    <row r="161" spans="1:10" ht="14.25">
      <c r="A161" s="63"/>
      <c r="B161" s="63"/>
      <c r="C161" s="63"/>
      <c r="D161" s="63"/>
      <c r="E161" s="63"/>
      <c r="F161" s="63"/>
      <c r="G161" s="63"/>
      <c r="H161" s="63"/>
      <c r="I161" s="63"/>
      <c r="J161" s="63"/>
    </row>
    <row r="162" spans="1:10" ht="14.25">
      <c r="A162" s="63"/>
      <c r="B162" s="63"/>
      <c r="C162" s="63"/>
      <c r="D162" s="63"/>
      <c r="E162" s="63"/>
      <c r="F162" s="63"/>
      <c r="G162" s="63"/>
      <c r="H162" s="63"/>
      <c r="I162" s="63"/>
      <c r="J162" s="63"/>
    </row>
    <row r="163" spans="1:10" ht="14.25">
      <c r="A163" s="63"/>
      <c r="B163" s="63"/>
      <c r="C163" s="63"/>
      <c r="D163" s="63"/>
      <c r="E163" s="63"/>
      <c r="F163" s="63"/>
      <c r="G163" s="63"/>
      <c r="H163" s="63"/>
      <c r="I163" s="63"/>
      <c r="J163" s="63"/>
    </row>
    <row r="164" spans="1:10" ht="14.25">
      <c r="A164" s="63"/>
      <c r="B164" s="63"/>
      <c r="C164" s="63"/>
      <c r="D164" s="63"/>
      <c r="E164" s="63"/>
      <c r="F164" s="63"/>
      <c r="G164" s="63"/>
      <c r="H164" s="63"/>
      <c r="I164" s="63"/>
      <c r="J164" s="63"/>
    </row>
    <row r="165" spans="1:10" ht="14.25">
      <c r="A165" s="63"/>
      <c r="B165" s="63"/>
      <c r="C165" s="63"/>
      <c r="D165" s="63"/>
      <c r="E165" s="63"/>
      <c r="F165" s="63"/>
      <c r="G165" s="63"/>
      <c r="H165" s="63"/>
      <c r="I165" s="63"/>
      <c r="J165" s="63"/>
    </row>
    <row r="166" spans="1:10" ht="14.25">
      <c r="A166" s="63"/>
      <c r="B166" s="63"/>
      <c r="C166" s="63"/>
      <c r="D166" s="63"/>
      <c r="E166" s="63"/>
      <c r="F166" s="63"/>
      <c r="G166" s="63"/>
      <c r="H166" s="63"/>
      <c r="I166" s="63"/>
      <c r="J166" s="63"/>
    </row>
    <row r="167" spans="1:10" ht="14.25">
      <c r="A167" s="63"/>
      <c r="B167" s="63"/>
      <c r="C167" s="63"/>
      <c r="D167" s="63"/>
      <c r="E167" s="63"/>
      <c r="F167" s="63"/>
      <c r="G167" s="63"/>
      <c r="H167" s="63"/>
      <c r="I167" s="63"/>
      <c r="J167" s="63"/>
    </row>
    <row r="168" spans="1:10" ht="14.25">
      <c r="A168" s="63"/>
      <c r="B168" s="63"/>
      <c r="C168" s="63"/>
      <c r="D168" s="63"/>
      <c r="E168" s="63"/>
      <c r="F168" s="63"/>
      <c r="G168" s="63"/>
      <c r="H168" s="63"/>
      <c r="I168" s="63"/>
      <c r="J168" s="63"/>
    </row>
    <row r="169" spans="1:10" ht="14.25">
      <c r="A169" s="63"/>
      <c r="B169" s="63"/>
      <c r="C169" s="63"/>
      <c r="D169" s="63"/>
      <c r="E169" s="63"/>
      <c r="F169" s="63"/>
      <c r="G169" s="63"/>
      <c r="H169" s="63"/>
      <c r="I169" s="63"/>
      <c r="J169" s="63"/>
    </row>
    <row r="170" spans="1:10" ht="14.25">
      <c r="A170" s="63"/>
      <c r="B170" s="63"/>
      <c r="C170" s="63"/>
      <c r="D170" s="63"/>
      <c r="E170" s="63"/>
      <c r="F170" s="63"/>
      <c r="G170" s="63"/>
      <c r="H170" s="63"/>
      <c r="I170" s="63"/>
      <c r="J170" s="63"/>
    </row>
    <row r="171" spans="1:10" ht="14.25">
      <c r="A171" s="63"/>
      <c r="B171" s="63"/>
      <c r="C171" s="63"/>
      <c r="D171" s="63"/>
      <c r="E171" s="63"/>
      <c r="F171" s="63"/>
      <c r="G171" s="63"/>
      <c r="H171" s="63"/>
      <c r="I171" s="63"/>
      <c r="J171" s="63"/>
    </row>
    <row r="172" spans="1:10" ht="14.25">
      <c r="A172" s="63"/>
      <c r="B172" s="63"/>
      <c r="C172" s="63"/>
      <c r="D172" s="63"/>
      <c r="E172" s="63"/>
      <c r="F172" s="63"/>
      <c r="G172" s="63"/>
      <c r="H172" s="63"/>
      <c r="I172" s="63"/>
      <c r="J172" s="63"/>
    </row>
    <row r="173" spans="1:10" ht="14.25">
      <c r="A173" s="63"/>
      <c r="B173" s="63"/>
      <c r="C173" s="63"/>
      <c r="D173" s="63"/>
      <c r="E173" s="63"/>
      <c r="F173" s="63"/>
      <c r="G173" s="63"/>
      <c r="H173" s="63"/>
      <c r="I173" s="63"/>
      <c r="J173" s="63"/>
    </row>
    <row r="174" spans="1:10" ht="14.25">
      <c r="A174" s="63"/>
      <c r="B174" s="63"/>
      <c r="C174" s="63"/>
      <c r="D174" s="63"/>
      <c r="E174" s="63"/>
      <c r="F174" s="63"/>
      <c r="G174" s="63"/>
      <c r="H174" s="63"/>
      <c r="I174" s="63"/>
      <c r="J174" s="63"/>
    </row>
    <row r="175" spans="1:10" ht="14.25">
      <c r="A175" s="63"/>
      <c r="B175" s="63"/>
      <c r="C175" s="63"/>
      <c r="D175" s="63"/>
      <c r="E175" s="63"/>
      <c r="F175" s="63"/>
      <c r="G175" s="63"/>
      <c r="H175" s="63"/>
      <c r="I175" s="63"/>
      <c r="J175" s="63"/>
    </row>
    <row r="176" spans="1:10" ht="14.25">
      <c r="A176" s="63"/>
      <c r="B176" s="63"/>
      <c r="C176" s="63"/>
      <c r="D176" s="63"/>
      <c r="E176" s="63"/>
      <c r="F176" s="63"/>
      <c r="G176" s="63"/>
      <c r="H176" s="63"/>
      <c r="I176" s="63"/>
      <c r="J176" s="63"/>
    </row>
    <row r="177" spans="1:10" ht="14.25">
      <c r="A177" s="63"/>
      <c r="B177" s="63"/>
      <c r="C177" s="63"/>
      <c r="D177" s="63"/>
      <c r="E177" s="63"/>
      <c r="F177" s="63"/>
      <c r="G177" s="63"/>
      <c r="H177" s="63"/>
      <c r="I177" s="63"/>
      <c r="J177" s="63"/>
    </row>
    <row r="178" spans="1:10" ht="14.25">
      <c r="A178" s="63"/>
      <c r="B178" s="63"/>
      <c r="C178" s="63"/>
      <c r="D178" s="63"/>
      <c r="E178" s="63"/>
      <c r="F178" s="63"/>
      <c r="G178" s="63"/>
      <c r="H178" s="63"/>
      <c r="I178" s="63"/>
      <c r="J178" s="63"/>
    </row>
    <row r="179" spans="1:10" ht="14.25">
      <c r="A179" s="63"/>
      <c r="B179" s="63"/>
      <c r="C179" s="63"/>
      <c r="D179" s="63"/>
      <c r="E179" s="63"/>
      <c r="F179" s="63"/>
      <c r="G179" s="63"/>
      <c r="H179" s="63"/>
      <c r="I179" s="63"/>
      <c r="J179" s="63"/>
    </row>
    <row r="180" spans="1:10" ht="14.25">
      <c r="A180" s="63"/>
      <c r="B180" s="63"/>
      <c r="C180" s="63"/>
      <c r="D180" s="63"/>
      <c r="E180" s="63"/>
      <c r="F180" s="63"/>
      <c r="G180" s="63"/>
      <c r="H180" s="63"/>
      <c r="I180" s="63"/>
      <c r="J180" s="63"/>
    </row>
    <row r="181" spans="1:10" ht="14.25">
      <c r="A181" s="63"/>
      <c r="B181" s="63"/>
      <c r="C181" s="63"/>
      <c r="D181" s="63"/>
      <c r="E181" s="63"/>
      <c r="F181" s="63"/>
      <c r="G181" s="63"/>
      <c r="H181" s="63"/>
      <c r="I181" s="63"/>
      <c r="J181" s="63"/>
    </row>
    <row r="182" spans="1:10" ht="14.25">
      <c r="A182" s="63"/>
      <c r="B182" s="63"/>
      <c r="C182" s="63"/>
      <c r="D182" s="63"/>
      <c r="E182" s="63"/>
      <c r="F182" s="63"/>
      <c r="G182" s="63"/>
      <c r="H182" s="63"/>
      <c r="I182" s="63"/>
      <c r="J182" s="63"/>
    </row>
    <row r="183" spans="1:10" ht="14.25">
      <c r="A183" s="63"/>
      <c r="B183" s="63"/>
      <c r="C183" s="63"/>
      <c r="D183" s="63"/>
      <c r="E183" s="63"/>
      <c r="F183" s="63"/>
      <c r="G183" s="63"/>
      <c r="H183" s="63"/>
      <c r="I183" s="63"/>
      <c r="J183" s="63"/>
    </row>
    <row r="184" spans="1:10" ht="14.25">
      <c r="A184" s="63"/>
      <c r="B184" s="63"/>
      <c r="C184" s="63"/>
      <c r="D184" s="63"/>
      <c r="E184" s="63"/>
      <c r="F184" s="63"/>
      <c r="G184" s="63"/>
      <c r="H184" s="63"/>
      <c r="I184" s="63"/>
      <c r="J184" s="63"/>
    </row>
    <row r="185" spans="1:10" ht="14.25">
      <c r="A185" s="63"/>
      <c r="B185" s="63"/>
      <c r="C185" s="63"/>
      <c r="D185" s="63"/>
      <c r="E185" s="63"/>
      <c r="F185" s="63"/>
      <c r="G185" s="63"/>
      <c r="H185" s="63"/>
      <c r="I185" s="63"/>
      <c r="J185" s="63"/>
    </row>
    <row r="186" spans="1:10" ht="14.25">
      <c r="A186" s="63"/>
      <c r="B186" s="63"/>
      <c r="C186" s="63"/>
      <c r="D186" s="63"/>
      <c r="E186" s="63"/>
      <c r="F186" s="63"/>
      <c r="G186" s="63"/>
      <c r="H186" s="63"/>
      <c r="I186" s="63"/>
      <c r="J186" s="63"/>
    </row>
    <row r="187" spans="1:10" ht="14.25">
      <c r="A187" s="63"/>
      <c r="B187" s="63"/>
      <c r="C187" s="63"/>
      <c r="D187" s="63"/>
      <c r="E187" s="63"/>
      <c r="F187" s="63"/>
      <c r="G187" s="63"/>
      <c r="H187" s="63"/>
      <c r="I187" s="63"/>
      <c r="J187" s="63"/>
    </row>
    <row r="188" spans="1:10" ht="14.25">
      <c r="A188" s="63"/>
      <c r="B188" s="63"/>
      <c r="C188" s="63"/>
      <c r="D188" s="63"/>
      <c r="E188" s="63"/>
      <c r="F188" s="63"/>
      <c r="G188" s="63"/>
      <c r="H188" s="63"/>
      <c r="I188" s="63"/>
      <c r="J188" s="63"/>
    </row>
    <row r="189" spans="1:10" ht="14.25">
      <c r="A189" s="63"/>
      <c r="B189" s="63"/>
      <c r="C189" s="63"/>
      <c r="D189" s="63"/>
      <c r="E189" s="63"/>
      <c r="F189" s="63"/>
      <c r="G189" s="63"/>
      <c r="H189" s="63"/>
      <c r="I189" s="63"/>
      <c r="J189" s="63"/>
    </row>
    <row r="190" spans="1:10" ht="14.25">
      <c r="A190" s="63"/>
      <c r="B190" s="63"/>
      <c r="C190" s="63"/>
      <c r="D190" s="63"/>
      <c r="E190" s="63"/>
      <c r="F190" s="63"/>
      <c r="G190" s="63"/>
      <c r="H190" s="63"/>
      <c r="I190" s="63"/>
      <c r="J190" s="63"/>
    </row>
    <row r="191" spans="1:10" ht="14.25">
      <c r="A191" s="63"/>
      <c r="B191" s="63"/>
      <c r="C191" s="63"/>
      <c r="D191" s="63"/>
      <c r="E191" s="63"/>
      <c r="F191" s="63"/>
      <c r="G191" s="63"/>
      <c r="H191" s="63"/>
      <c r="I191" s="63"/>
      <c r="J191" s="63"/>
    </row>
    <row r="192" spans="1:10" ht="14.25">
      <c r="A192" s="63"/>
      <c r="B192" s="63"/>
      <c r="C192" s="63"/>
      <c r="D192" s="63"/>
      <c r="E192" s="63"/>
      <c r="F192" s="63"/>
      <c r="G192" s="63"/>
      <c r="H192" s="63"/>
      <c r="I192" s="63"/>
      <c r="J192" s="63"/>
    </row>
    <row r="193" spans="1:10" ht="14.25">
      <c r="A193" s="63"/>
      <c r="B193" s="63"/>
      <c r="C193" s="63"/>
      <c r="D193" s="63"/>
      <c r="E193" s="63"/>
      <c r="F193" s="63"/>
      <c r="G193" s="63"/>
      <c r="H193" s="63"/>
      <c r="I193" s="63"/>
      <c r="J193" s="63"/>
    </row>
    <row r="194" spans="1:10" ht="14.25">
      <c r="A194" s="63"/>
      <c r="B194" s="63"/>
      <c r="C194" s="63"/>
      <c r="D194" s="63"/>
      <c r="E194" s="63"/>
      <c r="F194" s="63"/>
      <c r="G194" s="63"/>
      <c r="H194" s="63"/>
      <c r="I194" s="63"/>
      <c r="J194" s="63"/>
    </row>
    <row r="195" spans="1:10" ht="14.25">
      <c r="A195" s="63"/>
      <c r="B195" s="63"/>
      <c r="C195" s="63"/>
      <c r="D195" s="63"/>
      <c r="E195" s="63"/>
      <c r="F195" s="63"/>
      <c r="G195" s="63"/>
      <c r="H195" s="63"/>
      <c r="I195" s="63"/>
      <c r="J195" s="63"/>
    </row>
    <row r="196" spans="1:10" ht="14.25">
      <c r="A196" s="63"/>
      <c r="B196" s="63"/>
      <c r="C196" s="63"/>
      <c r="D196" s="63"/>
      <c r="E196" s="63"/>
      <c r="F196" s="63"/>
      <c r="G196" s="63"/>
      <c r="H196" s="63"/>
      <c r="I196" s="63"/>
      <c r="J196" s="63"/>
    </row>
    <row r="197" spans="1:10" ht="14.25">
      <c r="A197" s="63"/>
      <c r="B197" s="63"/>
      <c r="C197" s="63"/>
      <c r="D197" s="63"/>
      <c r="E197" s="63"/>
      <c r="F197" s="63"/>
      <c r="G197" s="63"/>
      <c r="H197" s="63"/>
      <c r="I197" s="63"/>
      <c r="J197" s="63"/>
    </row>
    <row r="198" spans="1:10" ht="14.25">
      <c r="A198" s="63"/>
      <c r="B198" s="63"/>
      <c r="C198" s="63"/>
      <c r="D198" s="63"/>
      <c r="E198" s="63"/>
      <c r="F198" s="63"/>
      <c r="G198" s="63"/>
      <c r="H198" s="63"/>
      <c r="I198" s="63"/>
      <c r="J198" s="63"/>
    </row>
    <row r="199" spans="1:10" ht="14.25">
      <c r="A199" s="63"/>
      <c r="B199" s="63"/>
      <c r="C199" s="63"/>
      <c r="D199" s="63"/>
      <c r="E199" s="63"/>
      <c r="F199" s="63"/>
      <c r="G199" s="63"/>
      <c r="H199" s="63"/>
      <c r="I199" s="63"/>
      <c r="J199" s="63"/>
    </row>
    <row r="200" spans="1:10" ht="14.25">
      <c r="A200" s="63"/>
      <c r="B200" s="63"/>
      <c r="C200" s="63"/>
      <c r="D200" s="63"/>
      <c r="E200" s="63"/>
      <c r="F200" s="63"/>
      <c r="G200" s="63"/>
      <c r="H200" s="63"/>
      <c r="I200" s="63"/>
      <c r="J200" s="63"/>
    </row>
    <row r="201" spans="1:10" ht="14.25">
      <c r="A201" s="63"/>
      <c r="B201" s="63"/>
      <c r="C201" s="63"/>
      <c r="D201" s="63"/>
      <c r="E201" s="63"/>
      <c r="F201" s="63"/>
      <c r="G201" s="63"/>
      <c r="H201" s="63"/>
      <c r="I201" s="63"/>
      <c r="J201" s="63"/>
    </row>
    <row r="202" spans="1:10" ht="14.25">
      <c r="A202" s="63"/>
      <c r="B202" s="63"/>
      <c r="C202" s="63"/>
      <c r="D202" s="63"/>
      <c r="E202" s="63"/>
      <c r="F202" s="63"/>
      <c r="G202" s="63"/>
      <c r="H202" s="63"/>
      <c r="I202" s="63"/>
      <c r="J202" s="63"/>
    </row>
    <row r="203" spans="1:10" ht="14.25">
      <c r="A203" s="63"/>
      <c r="B203" s="63"/>
      <c r="C203" s="63"/>
      <c r="D203" s="63"/>
      <c r="E203" s="63"/>
      <c r="F203" s="63"/>
      <c r="G203" s="63"/>
      <c r="H203" s="63"/>
      <c r="I203" s="63"/>
      <c r="J203" s="63"/>
    </row>
    <row r="204" spans="1:10" ht="14.25">
      <c r="A204" s="63"/>
      <c r="B204" s="63"/>
      <c r="C204" s="63"/>
      <c r="D204" s="63"/>
      <c r="E204" s="63"/>
      <c r="F204" s="63"/>
      <c r="G204" s="63"/>
      <c r="H204" s="63"/>
      <c r="I204" s="63"/>
      <c r="J204" s="63"/>
    </row>
    <row r="205" spans="1:10" ht="14.25">
      <c r="A205" s="63"/>
      <c r="B205" s="63"/>
      <c r="C205" s="63"/>
      <c r="D205" s="63"/>
      <c r="E205" s="63"/>
      <c r="F205" s="63"/>
      <c r="G205" s="63"/>
      <c r="H205" s="63"/>
      <c r="I205" s="63"/>
      <c r="J205" s="63"/>
    </row>
    <row r="206" spans="1:10" ht="14.25">
      <c r="A206" s="63"/>
      <c r="B206" s="63"/>
      <c r="C206" s="63"/>
      <c r="D206" s="63"/>
      <c r="E206" s="63"/>
      <c r="F206" s="63"/>
      <c r="G206" s="63"/>
      <c r="H206" s="63"/>
      <c r="I206" s="63"/>
      <c r="J206" s="63"/>
    </row>
    <row r="207" spans="1:10" ht="14.25">
      <c r="A207" s="63"/>
      <c r="B207" s="63"/>
      <c r="C207" s="63"/>
      <c r="D207" s="63"/>
      <c r="E207" s="63"/>
      <c r="F207" s="63"/>
      <c r="G207" s="63"/>
      <c r="H207" s="63"/>
      <c r="I207" s="63"/>
      <c r="J207" s="63"/>
    </row>
    <row r="208" spans="1:10" ht="14.25">
      <c r="A208" s="63"/>
      <c r="B208" s="63"/>
      <c r="C208" s="63"/>
      <c r="D208" s="63"/>
      <c r="E208" s="63"/>
      <c r="F208" s="63"/>
      <c r="G208" s="63"/>
      <c r="H208" s="63"/>
      <c r="I208" s="63"/>
      <c r="J208" s="63"/>
    </row>
    <row r="209" spans="1:10" ht="14.25">
      <c r="A209" s="63"/>
      <c r="B209" s="63"/>
      <c r="C209" s="63"/>
      <c r="D209" s="63"/>
      <c r="E209" s="63"/>
      <c r="F209" s="63"/>
      <c r="G209" s="63"/>
      <c r="H209" s="63"/>
      <c r="I209" s="63"/>
      <c r="J209" s="63"/>
    </row>
    <row r="210" spans="1:10" ht="14.25">
      <c r="A210" s="63"/>
      <c r="B210" s="63"/>
      <c r="C210" s="63"/>
      <c r="D210" s="63"/>
      <c r="E210" s="63"/>
      <c r="F210" s="63"/>
      <c r="G210" s="63"/>
      <c r="H210" s="63"/>
      <c r="I210" s="63"/>
      <c r="J210" s="63"/>
    </row>
    <row r="211" spans="1:10" ht="14.25">
      <c r="A211" s="63"/>
      <c r="B211" s="63"/>
      <c r="C211" s="63"/>
      <c r="D211" s="63"/>
      <c r="E211" s="63"/>
      <c r="F211" s="63"/>
      <c r="G211" s="63"/>
      <c r="H211" s="63"/>
      <c r="I211" s="63"/>
      <c r="J211" s="63"/>
    </row>
    <row r="212" spans="1:10" ht="14.25">
      <c r="A212" s="63"/>
      <c r="B212" s="63"/>
      <c r="C212" s="63"/>
      <c r="D212" s="63"/>
      <c r="E212" s="63"/>
      <c r="F212" s="63"/>
      <c r="G212" s="63"/>
      <c r="H212" s="63"/>
      <c r="I212" s="63"/>
      <c r="J212" s="63"/>
    </row>
    <row r="213" spans="1:10" ht="14.25">
      <c r="A213" s="63"/>
      <c r="B213" s="63"/>
      <c r="C213" s="63"/>
      <c r="D213" s="63"/>
      <c r="E213" s="63"/>
      <c r="F213" s="63"/>
      <c r="G213" s="63"/>
      <c r="H213" s="63"/>
      <c r="I213" s="63"/>
      <c r="J213" s="63"/>
    </row>
    <row r="214" spans="1:10" ht="14.25">
      <c r="A214" s="63"/>
      <c r="B214" s="63"/>
      <c r="C214" s="63"/>
      <c r="D214" s="63"/>
      <c r="E214" s="63"/>
      <c r="F214" s="63"/>
      <c r="G214" s="63"/>
      <c r="H214" s="63"/>
      <c r="I214" s="63"/>
      <c r="J214" s="63"/>
    </row>
    <row r="215" spans="1:10" ht="14.25">
      <c r="A215" s="63"/>
      <c r="B215" s="63"/>
      <c r="C215" s="63"/>
      <c r="D215" s="63"/>
      <c r="E215" s="63"/>
      <c r="F215" s="63"/>
      <c r="G215" s="63"/>
      <c r="H215" s="63"/>
      <c r="I215" s="63"/>
      <c r="J215" s="63"/>
    </row>
    <row r="216" spans="1:10" ht="14.25">
      <c r="A216" s="63"/>
      <c r="B216" s="63"/>
      <c r="C216" s="63"/>
      <c r="D216" s="63"/>
      <c r="E216" s="63"/>
      <c r="F216" s="63"/>
      <c r="G216" s="63"/>
      <c r="H216" s="63"/>
      <c r="I216" s="63"/>
      <c r="J216" s="63"/>
    </row>
    <row r="217" spans="1:10" ht="14.25">
      <c r="A217" s="63"/>
      <c r="B217" s="63"/>
      <c r="C217" s="63"/>
      <c r="D217" s="63"/>
      <c r="E217" s="63"/>
      <c r="F217" s="63"/>
      <c r="G217" s="63"/>
      <c r="H217" s="63"/>
      <c r="I217" s="63"/>
      <c r="J217" s="63"/>
    </row>
    <row r="218" spans="1:10" ht="14.25">
      <c r="A218" s="63"/>
      <c r="B218" s="63"/>
      <c r="C218" s="63"/>
      <c r="D218" s="63"/>
      <c r="E218" s="63"/>
      <c r="F218" s="63"/>
      <c r="G218" s="63"/>
      <c r="H218" s="63"/>
      <c r="I218" s="63"/>
      <c r="J218" s="63"/>
    </row>
    <row r="219" spans="1:10" ht="14.25">
      <c r="A219" s="63"/>
      <c r="B219" s="63"/>
      <c r="C219" s="63"/>
      <c r="D219" s="63"/>
      <c r="E219" s="63"/>
      <c r="F219" s="63"/>
      <c r="G219" s="63"/>
      <c r="H219" s="63"/>
      <c r="I219" s="63"/>
      <c r="J219" s="63"/>
    </row>
    <row r="220" spans="1:10" ht="14.25">
      <c r="A220" s="63"/>
      <c r="B220" s="63"/>
      <c r="C220" s="63"/>
      <c r="D220" s="63"/>
      <c r="E220" s="63"/>
      <c r="F220" s="63"/>
      <c r="G220" s="63"/>
      <c r="H220" s="63"/>
      <c r="I220" s="63"/>
      <c r="J220" s="63"/>
    </row>
    <row r="221" spans="1:10" ht="14.25">
      <c r="A221" s="63"/>
      <c r="B221" s="63"/>
      <c r="C221" s="63"/>
      <c r="D221" s="63"/>
      <c r="E221" s="63"/>
      <c r="F221" s="63"/>
      <c r="G221" s="63"/>
      <c r="H221" s="63"/>
      <c r="I221" s="63"/>
      <c r="J221" s="63"/>
    </row>
    <row r="222" spans="1:10" ht="14.25">
      <c r="A222" s="63"/>
      <c r="B222" s="63"/>
      <c r="C222" s="63"/>
      <c r="D222" s="63"/>
      <c r="E222" s="63"/>
      <c r="F222" s="63"/>
      <c r="G222" s="63"/>
      <c r="H222" s="63"/>
      <c r="I222" s="63"/>
      <c r="J222" s="63"/>
    </row>
    <row r="223" spans="1:10" ht="14.25">
      <c r="A223" s="63"/>
      <c r="B223" s="63"/>
      <c r="C223" s="63"/>
      <c r="D223" s="63"/>
      <c r="E223" s="63"/>
      <c r="F223" s="63"/>
      <c r="G223" s="63"/>
      <c r="H223" s="63"/>
      <c r="I223" s="63"/>
      <c r="J223" s="63"/>
    </row>
    <row r="224" spans="1:10" ht="14.25">
      <c r="A224" s="63"/>
      <c r="B224" s="63"/>
      <c r="C224" s="63"/>
      <c r="D224" s="63"/>
      <c r="E224" s="63"/>
      <c r="F224" s="63"/>
      <c r="G224" s="63"/>
      <c r="H224" s="63"/>
      <c r="I224" s="63"/>
      <c r="J224" s="63"/>
    </row>
    <row r="225" spans="1:10" ht="14.25">
      <c r="A225" s="63"/>
      <c r="B225" s="63"/>
      <c r="C225" s="63"/>
      <c r="D225" s="63"/>
      <c r="E225" s="63"/>
      <c r="F225" s="63"/>
      <c r="G225" s="63"/>
      <c r="H225" s="63"/>
      <c r="I225" s="63"/>
      <c r="J225" s="63"/>
    </row>
    <row r="226" spans="1:10" ht="14.25">
      <c r="A226" s="63"/>
      <c r="B226" s="63"/>
      <c r="C226" s="63"/>
      <c r="D226" s="63"/>
      <c r="E226" s="63"/>
      <c r="F226" s="63"/>
      <c r="G226" s="63"/>
      <c r="H226" s="63"/>
      <c r="I226" s="63"/>
      <c r="J226" s="63"/>
    </row>
    <row r="227" spans="1:10" ht="14.25">
      <c r="A227" s="63"/>
      <c r="B227" s="63"/>
      <c r="C227" s="63"/>
      <c r="D227" s="63"/>
      <c r="E227" s="63"/>
      <c r="F227" s="63"/>
      <c r="G227" s="63"/>
      <c r="H227" s="63"/>
      <c r="I227" s="63"/>
      <c r="J227" s="63"/>
    </row>
    <row r="228" spans="1:10" ht="14.25">
      <c r="A228" s="63"/>
      <c r="B228" s="63"/>
      <c r="C228" s="63"/>
      <c r="D228" s="63"/>
      <c r="E228" s="63"/>
      <c r="F228" s="63"/>
      <c r="G228" s="63"/>
      <c r="H228" s="63"/>
      <c r="I228" s="63"/>
      <c r="J228" s="63"/>
    </row>
    <row r="229" spans="1:10" ht="14.25">
      <c r="A229" s="63"/>
      <c r="B229" s="63"/>
      <c r="C229" s="63"/>
      <c r="D229" s="63"/>
      <c r="E229" s="63"/>
      <c r="F229" s="63"/>
      <c r="G229" s="63"/>
      <c r="H229" s="63"/>
      <c r="I229" s="63"/>
      <c r="J229" s="63"/>
    </row>
    <row r="230" spans="1:10" ht="14.25">
      <c r="A230" s="63"/>
      <c r="B230" s="63"/>
      <c r="C230" s="63"/>
      <c r="D230" s="63"/>
      <c r="E230" s="63"/>
      <c r="F230" s="63"/>
      <c r="G230" s="63"/>
      <c r="H230" s="63"/>
      <c r="I230" s="63"/>
      <c r="J230" s="63"/>
    </row>
    <row r="231" spans="1:10" ht="14.25">
      <c r="A231" s="63"/>
      <c r="B231" s="63"/>
      <c r="C231" s="63"/>
      <c r="D231" s="63"/>
      <c r="E231" s="63"/>
      <c r="F231" s="63"/>
      <c r="G231" s="63"/>
      <c r="H231" s="63"/>
      <c r="I231" s="63"/>
      <c r="J231" s="63"/>
    </row>
    <row r="232" spans="1:10" ht="14.25">
      <c r="A232" s="63"/>
      <c r="B232" s="63"/>
      <c r="C232" s="63"/>
      <c r="D232" s="63"/>
      <c r="E232" s="63"/>
      <c r="F232" s="63"/>
      <c r="G232" s="63"/>
      <c r="H232" s="63"/>
      <c r="I232" s="63"/>
      <c r="J232" s="63"/>
    </row>
    <row r="233" spans="1:10" ht="14.25">
      <c r="A233" s="63"/>
      <c r="B233" s="63"/>
      <c r="C233" s="63"/>
      <c r="D233" s="63"/>
      <c r="E233" s="63"/>
      <c r="F233" s="63"/>
      <c r="G233" s="63"/>
      <c r="H233" s="63"/>
      <c r="I233" s="63"/>
      <c r="J233" s="63"/>
    </row>
    <row r="234" spans="1:10" ht="14.25">
      <c r="A234" s="63"/>
      <c r="B234" s="63"/>
      <c r="C234" s="63"/>
      <c r="D234" s="63"/>
      <c r="E234" s="63"/>
      <c r="F234" s="63"/>
      <c r="G234" s="63"/>
      <c r="H234" s="63"/>
      <c r="I234" s="63"/>
      <c r="J234" s="63"/>
    </row>
    <row r="235" spans="1:10" ht="14.25">
      <c r="A235" s="63"/>
      <c r="B235" s="63"/>
      <c r="C235" s="63"/>
      <c r="D235" s="63"/>
      <c r="E235" s="63"/>
      <c r="F235" s="63"/>
      <c r="G235" s="63"/>
      <c r="H235" s="63"/>
      <c r="I235" s="63"/>
      <c r="J235" s="63"/>
    </row>
    <row r="236" spans="1:10" ht="14.25">
      <c r="A236" s="63"/>
      <c r="B236" s="63"/>
      <c r="C236" s="63"/>
      <c r="D236" s="63"/>
      <c r="E236" s="63"/>
      <c r="F236" s="63"/>
      <c r="G236" s="63"/>
      <c r="H236" s="63"/>
      <c r="I236" s="63"/>
      <c r="J236" s="63"/>
    </row>
    <row r="237" spans="1:10" ht="14.25">
      <c r="A237" s="63"/>
      <c r="B237" s="63"/>
      <c r="C237" s="63"/>
      <c r="D237" s="63"/>
      <c r="E237" s="63"/>
      <c r="F237" s="63"/>
      <c r="G237" s="63"/>
      <c r="H237" s="63"/>
      <c r="I237" s="63"/>
      <c r="J237" s="63"/>
    </row>
    <row r="238" spans="1:10" ht="14.25">
      <c r="A238" s="63"/>
      <c r="B238" s="63"/>
      <c r="C238" s="63"/>
      <c r="D238" s="63"/>
      <c r="E238" s="63"/>
      <c r="F238" s="63"/>
      <c r="G238" s="63"/>
      <c r="H238" s="63"/>
      <c r="I238" s="63"/>
      <c r="J238" s="63"/>
    </row>
    <row r="239" spans="1:10" ht="14.25">
      <c r="A239" s="63"/>
      <c r="B239" s="63"/>
      <c r="C239" s="63"/>
      <c r="D239" s="63"/>
      <c r="E239" s="63"/>
      <c r="F239" s="63"/>
      <c r="G239" s="63"/>
      <c r="H239" s="63"/>
      <c r="I239" s="63"/>
      <c r="J239" s="63"/>
    </row>
    <row r="240" spans="1:10" ht="14.25">
      <c r="A240" s="63"/>
      <c r="B240" s="63"/>
      <c r="C240" s="63"/>
      <c r="D240" s="63"/>
      <c r="E240" s="63"/>
      <c r="F240" s="63"/>
      <c r="G240" s="63"/>
      <c r="H240" s="63"/>
      <c r="I240" s="63"/>
      <c r="J240" s="63"/>
    </row>
    <row r="241" spans="1:10" ht="14.25">
      <c r="A241" s="63"/>
      <c r="B241" s="63"/>
      <c r="C241" s="63"/>
      <c r="D241" s="63"/>
      <c r="E241" s="63"/>
      <c r="F241" s="63"/>
      <c r="G241" s="63"/>
      <c r="H241" s="63"/>
      <c r="I241" s="63"/>
      <c r="J241" s="63"/>
    </row>
    <row r="242" spans="1:10" ht="14.25">
      <c r="A242" s="63"/>
      <c r="B242" s="63"/>
      <c r="C242" s="63"/>
      <c r="D242" s="63"/>
      <c r="E242" s="63"/>
      <c r="F242" s="63"/>
      <c r="G242" s="63"/>
      <c r="H242" s="63"/>
      <c r="I242" s="63"/>
      <c r="J242" s="63"/>
    </row>
    <row r="243" spans="1:10" ht="14.25">
      <c r="A243" s="63"/>
      <c r="B243" s="63"/>
      <c r="C243" s="63"/>
      <c r="D243" s="63"/>
      <c r="E243" s="63"/>
      <c r="F243" s="63"/>
      <c r="G243" s="63"/>
      <c r="H243" s="63"/>
      <c r="I243" s="63"/>
      <c r="J243" s="63"/>
    </row>
    <row r="244" spans="1:10" ht="14.25">
      <c r="A244" s="63"/>
      <c r="B244" s="63"/>
      <c r="C244" s="63"/>
      <c r="D244" s="63"/>
      <c r="E244" s="63"/>
      <c r="F244" s="63"/>
      <c r="G244" s="63"/>
      <c r="H244" s="63"/>
      <c r="I244" s="63"/>
      <c r="J244" s="63"/>
    </row>
    <row r="245" spans="1:10" ht="14.25">
      <c r="A245" s="63"/>
      <c r="B245" s="63"/>
      <c r="C245" s="63"/>
      <c r="D245" s="63"/>
      <c r="E245" s="63"/>
      <c r="F245" s="63"/>
      <c r="G245" s="63"/>
      <c r="H245" s="63"/>
      <c r="I245" s="63"/>
      <c r="J245" s="63"/>
    </row>
    <row r="246" spans="1:10" ht="14.25">
      <c r="A246" s="63"/>
      <c r="B246" s="63"/>
      <c r="C246" s="63"/>
      <c r="D246" s="63"/>
      <c r="E246" s="63"/>
      <c r="F246" s="63"/>
      <c r="G246" s="63"/>
      <c r="H246" s="63"/>
      <c r="I246" s="63"/>
      <c r="J246" s="63"/>
    </row>
    <row r="247" spans="1:10" ht="14.25">
      <c r="A247" s="63"/>
      <c r="B247" s="63"/>
      <c r="C247" s="63"/>
      <c r="D247" s="63"/>
      <c r="E247" s="63"/>
      <c r="F247" s="63"/>
      <c r="G247" s="63"/>
      <c r="H247" s="63"/>
      <c r="I247" s="63"/>
      <c r="J247" s="63"/>
    </row>
    <row r="248" spans="1:10" ht="14.25">
      <c r="A248" s="63"/>
      <c r="B248" s="63"/>
      <c r="C248" s="63"/>
      <c r="D248" s="63"/>
      <c r="E248" s="63"/>
      <c r="F248" s="63"/>
      <c r="G248" s="63"/>
      <c r="H248" s="63"/>
      <c r="I248" s="63"/>
      <c r="J248" s="63"/>
    </row>
    <row r="249" spans="1:10" ht="14.25">
      <c r="A249" s="63"/>
      <c r="B249" s="63"/>
      <c r="C249" s="63"/>
      <c r="D249" s="63"/>
      <c r="E249" s="63"/>
      <c r="F249" s="63"/>
      <c r="G249" s="63"/>
      <c r="H249" s="63"/>
      <c r="I249" s="63"/>
      <c r="J249" s="63"/>
    </row>
    <row r="250" spans="1:10" ht="14.25">
      <c r="A250" s="63"/>
      <c r="B250" s="63"/>
      <c r="C250" s="63"/>
      <c r="D250" s="63"/>
      <c r="E250" s="63"/>
      <c r="F250" s="63"/>
      <c r="G250" s="63"/>
      <c r="H250" s="63"/>
      <c r="I250" s="63"/>
      <c r="J250" s="63"/>
    </row>
    <row r="251" spans="1:10" ht="14.25">
      <c r="A251" s="63"/>
      <c r="B251" s="63"/>
      <c r="C251" s="63"/>
      <c r="D251" s="63"/>
      <c r="E251" s="63"/>
      <c r="F251" s="63"/>
      <c r="G251" s="63"/>
      <c r="H251" s="63"/>
      <c r="I251" s="63"/>
      <c r="J251" s="63"/>
    </row>
    <row r="252" spans="1:10" ht="14.25">
      <c r="A252" s="63"/>
      <c r="B252" s="63"/>
      <c r="C252" s="63"/>
      <c r="D252" s="63"/>
      <c r="E252" s="63"/>
      <c r="F252" s="63"/>
      <c r="G252" s="63"/>
      <c r="H252" s="63"/>
      <c r="I252" s="63"/>
      <c r="J252" s="63"/>
    </row>
    <row r="253" spans="1:10" ht="14.25">
      <c r="A253" s="63"/>
      <c r="B253" s="63"/>
      <c r="C253" s="63"/>
      <c r="D253" s="63"/>
      <c r="E253" s="63"/>
      <c r="F253" s="63"/>
      <c r="G253" s="63"/>
      <c r="H253" s="63"/>
      <c r="I253" s="63"/>
      <c r="J253" s="63"/>
    </row>
    <row r="254" spans="1:10" ht="14.25">
      <c r="A254" s="63"/>
      <c r="B254" s="63"/>
      <c r="C254" s="63"/>
      <c r="D254" s="63"/>
      <c r="E254" s="63"/>
      <c r="F254" s="63"/>
      <c r="G254" s="63"/>
      <c r="H254" s="63"/>
      <c r="I254" s="63"/>
      <c r="J254" s="63"/>
    </row>
    <row r="255" spans="1:10" ht="14.25">
      <c r="A255" s="63"/>
      <c r="B255" s="63"/>
      <c r="C255" s="63"/>
      <c r="D255" s="63"/>
      <c r="E255" s="63"/>
      <c r="F255" s="63"/>
      <c r="G255" s="63"/>
      <c r="H255" s="63"/>
      <c r="I255" s="63"/>
      <c r="J255" s="63"/>
    </row>
    <row r="256" spans="1:10" ht="14.25">
      <c r="A256" s="63"/>
      <c r="B256" s="63"/>
      <c r="C256" s="63"/>
      <c r="D256" s="63"/>
      <c r="E256" s="63"/>
      <c r="F256" s="63"/>
      <c r="G256" s="63"/>
      <c r="H256" s="63"/>
      <c r="I256" s="63"/>
      <c r="J256" s="63"/>
    </row>
    <row r="257" spans="1:10" ht="14.25">
      <c r="A257" s="63"/>
      <c r="B257" s="63"/>
      <c r="C257" s="63"/>
      <c r="D257" s="63"/>
      <c r="E257" s="63"/>
      <c r="F257" s="63"/>
      <c r="G257" s="63"/>
      <c r="H257" s="63"/>
      <c r="I257" s="63"/>
      <c r="J257" s="63"/>
    </row>
    <row r="258" spans="1:10" ht="14.25">
      <c r="A258" s="63"/>
      <c r="B258" s="63"/>
      <c r="C258" s="63"/>
      <c r="D258" s="63"/>
      <c r="E258" s="63"/>
      <c r="F258" s="63"/>
      <c r="G258" s="63"/>
      <c r="H258" s="63"/>
      <c r="I258" s="63"/>
      <c r="J258" s="63"/>
    </row>
    <row r="259" spans="1:10" ht="14.25">
      <c r="A259" s="63"/>
      <c r="B259" s="63"/>
      <c r="C259" s="63"/>
      <c r="D259" s="63"/>
      <c r="E259" s="63"/>
      <c r="F259" s="63"/>
      <c r="G259" s="63"/>
      <c r="H259" s="63"/>
      <c r="I259" s="63"/>
      <c r="J259" s="63"/>
    </row>
    <row r="260" spans="1:10" ht="14.25">
      <c r="A260" s="63"/>
      <c r="B260" s="63"/>
      <c r="C260" s="63"/>
      <c r="D260" s="63"/>
      <c r="E260" s="63"/>
      <c r="F260" s="63"/>
      <c r="G260" s="63"/>
      <c r="H260" s="63"/>
      <c r="I260" s="63"/>
      <c r="J260" s="63"/>
    </row>
    <row r="261" spans="1:10" ht="14.25">
      <c r="A261" s="63"/>
      <c r="B261" s="63"/>
      <c r="C261" s="63"/>
      <c r="D261" s="63"/>
      <c r="E261" s="63"/>
      <c r="F261" s="63"/>
      <c r="G261" s="63"/>
      <c r="H261" s="63"/>
      <c r="I261" s="63"/>
      <c r="J261" s="63"/>
    </row>
    <row r="262" spans="1:10" ht="14.25">
      <c r="A262" s="63"/>
      <c r="B262" s="63"/>
      <c r="C262" s="63"/>
      <c r="D262" s="63"/>
      <c r="E262" s="63"/>
      <c r="F262" s="63"/>
      <c r="G262" s="63"/>
      <c r="H262" s="63"/>
      <c r="I262" s="63"/>
      <c r="J262" s="63"/>
    </row>
    <row r="263" spans="1:10" ht="14.25">
      <c r="A263" s="63"/>
      <c r="B263" s="63"/>
      <c r="C263" s="63"/>
      <c r="D263" s="63"/>
      <c r="E263" s="63"/>
      <c r="F263" s="63"/>
      <c r="G263" s="63"/>
      <c r="H263" s="63"/>
      <c r="I263" s="63"/>
      <c r="J263" s="63"/>
    </row>
    <row r="264" spans="1:10" ht="14.25">
      <c r="A264" s="63"/>
      <c r="B264" s="63"/>
      <c r="C264" s="63"/>
      <c r="D264" s="63"/>
      <c r="E264" s="63"/>
      <c r="F264" s="63"/>
      <c r="G264" s="63"/>
      <c r="H264" s="63"/>
      <c r="I264" s="63"/>
      <c r="J264" s="63"/>
    </row>
    <row r="265" spans="1:10" ht="14.25">
      <c r="A265" s="63"/>
      <c r="B265" s="63"/>
      <c r="C265" s="63"/>
      <c r="D265" s="63"/>
      <c r="E265" s="63"/>
      <c r="F265" s="63"/>
      <c r="G265" s="63"/>
      <c r="H265" s="63"/>
      <c r="I265" s="63"/>
      <c r="J265" s="63"/>
    </row>
    <row r="266" spans="1:10" ht="14.25">
      <c r="A266" s="63"/>
      <c r="B266" s="63"/>
      <c r="C266" s="63"/>
      <c r="D266" s="63"/>
      <c r="E266" s="63"/>
      <c r="F266" s="63"/>
      <c r="G266" s="63"/>
      <c r="H266" s="63"/>
      <c r="I266" s="63"/>
      <c r="J266" s="63"/>
    </row>
    <row r="267" spans="1:10" ht="14.25">
      <c r="A267" s="63"/>
      <c r="B267" s="63"/>
      <c r="C267" s="63"/>
      <c r="D267" s="63"/>
      <c r="E267" s="63"/>
      <c r="F267" s="63"/>
      <c r="G267" s="63"/>
      <c r="H267" s="63"/>
      <c r="I267" s="63"/>
      <c r="J267" s="63"/>
    </row>
    <row r="268" spans="1:10" ht="14.25">
      <c r="A268" s="63"/>
      <c r="B268" s="63"/>
      <c r="C268" s="63"/>
      <c r="D268" s="63"/>
      <c r="E268" s="63"/>
      <c r="F268" s="63"/>
      <c r="G268" s="63"/>
      <c r="H268" s="63"/>
      <c r="I268" s="63"/>
      <c r="J268" s="63"/>
    </row>
    <row r="269" spans="1:10" ht="14.25">
      <c r="A269" s="63"/>
      <c r="B269" s="63"/>
      <c r="C269" s="63"/>
      <c r="D269" s="63"/>
      <c r="E269" s="63"/>
      <c r="F269" s="63"/>
      <c r="G269" s="63"/>
      <c r="H269" s="63"/>
      <c r="I269" s="63"/>
      <c r="J269" s="63"/>
    </row>
    <row r="270" spans="1:10" ht="14.25">
      <c r="A270" s="63"/>
      <c r="B270" s="63"/>
      <c r="C270" s="63"/>
      <c r="D270" s="63"/>
      <c r="E270" s="63"/>
      <c r="F270" s="63"/>
      <c r="G270" s="63"/>
      <c r="H270" s="63"/>
      <c r="I270" s="63"/>
      <c r="J270" s="63"/>
    </row>
    <row r="271" spans="1:10" ht="14.25">
      <c r="A271" s="63"/>
      <c r="B271" s="63"/>
      <c r="C271" s="63"/>
      <c r="D271" s="63"/>
      <c r="E271" s="63"/>
      <c r="F271" s="63"/>
      <c r="G271" s="63"/>
      <c r="H271" s="63"/>
      <c r="I271" s="63"/>
      <c r="J271" s="63"/>
    </row>
    <row r="272" spans="1:10" ht="14.25">
      <c r="A272" s="63"/>
      <c r="B272" s="63"/>
      <c r="C272" s="63"/>
      <c r="D272" s="63"/>
      <c r="E272" s="63"/>
      <c r="F272" s="63"/>
      <c r="G272" s="63"/>
      <c r="H272" s="63"/>
      <c r="I272" s="63"/>
      <c r="J272" s="63"/>
    </row>
    <row r="273" spans="1:10" ht="14.25">
      <c r="A273" s="63"/>
      <c r="B273" s="63"/>
      <c r="C273" s="63"/>
      <c r="D273" s="63"/>
      <c r="E273" s="63"/>
      <c r="F273" s="63"/>
      <c r="G273" s="63"/>
      <c r="H273" s="63"/>
      <c r="I273" s="63"/>
      <c r="J273" s="63"/>
    </row>
    <row r="274" spans="1:10" ht="14.25">
      <c r="A274" s="63"/>
      <c r="B274" s="63"/>
      <c r="C274" s="63"/>
      <c r="D274" s="63"/>
      <c r="E274" s="63"/>
      <c r="F274" s="63"/>
      <c r="G274" s="63"/>
      <c r="H274" s="63"/>
      <c r="I274" s="63"/>
      <c r="J274" s="63"/>
    </row>
    <row r="275" spans="1:10" ht="14.25">
      <c r="A275" s="63"/>
      <c r="B275" s="63"/>
      <c r="C275" s="63"/>
      <c r="D275" s="63"/>
      <c r="E275" s="63"/>
      <c r="F275" s="63"/>
      <c r="G275" s="63"/>
      <c r="H275" s="63"/>
      <c r="I275" s="63"/>
      <c r="J275" s="63"/>
    </row>
    <row r="276" spans="1:10" ht="14.25">
      <c r="A276" s="63"/>
      <c r="B276" s="63"/>
      <c r="C276" s="63"/>
      <c r="D276" s="63"/>
      <c r="E276" s="63"/>
      <c r="F276" s="63"/>
      <c r="G276" s="63"/>
      <c r="H276" s="63"/>
      <c r="I276" s="63"/>
      <c r="J276" s="63"/>
    </row>
    <row r="277" spans="1:10" ht="14.25">
      <c r="A277" s="63"/>
      <c r="B277" s="63"/>
      <c r="C277" s="63"/>
      <c r="D277" s="63"/>
      <c r="E277" s="63"/>
      <c r="F277" s="63"/>
      <c r="G277" s="63"/>
      <c r="H277" s="63"/>
      <c r="I277" s="63"/>
      <c r="J277" s="63"/>
    </row>
    <row r="278" spans="1:10" ht="14.25">
      <c r="A278" s="63"/>
      <c r="B278" s="63"/>
      <c r="C278" s="63"/>
      <c r="D278" s="63"/>
      <c r="E278" s="63"/>
      <c r="F278" s="63"/>
      <c r="G278" s="63"/>
      <c r="H278" s="63"/>
      <c r="I278" s="63"/>
      <c r="J278" s="63"/>
    </row>
    <row r="279" spans="1:10" ht="14.25">
      <c r="A279" s="63"/>
      <c r="B279" s="63"/>
      <c r="C279" s="63"/>
      <c r="D279" s="63"/>
      <c r="E279" s="63"/>
      <c r="F279" s="63"/>
      <c r="G279" s="63"/>
      <c r="H279" s="63"/>
      <c r="I279" s="63"/>
      <c r="J279" s="63"/>
    </row>
    <row r="280" spans="1:10" ht="14.25">
      <c r="A280" s="63"/>
      <c r="B280" s="63"/>
      <c r="C280" s="63"/>
      <c r="D280" s="63"/>
      <c r="E280" s="63"/>
      <c r="F280" s="63"/>
      <c r="G280" s="63"/>
      <c r="H280" s="63"/>
      <c r="I280" s="63"/>
      <c r="J280" s="63"/>
    </row>
    <row r="281" spans="1:10" ht="14.25">
      <c r="A281" s="63"/>
      <c r="B281" s="63"/>
      <c r="C281" s="63"/>
      <c r="D281" s="63"/>
      <c r="E281" s="63"/>
      <c r="F281" s="63"/>
      <c r="G281" s="63"/>
      <c r="H281" s="63"/>
      <c r="I281" s="63"/>
      <c r="J281" s="63"/>
    </row>
    <row r="282" spans="1:10" ht="14.25">
      <c r="A282" s="63"/>
      <c r="B282" s="63"/>
      <c r="C282" s="63"/>
      <c r="D282" s="63"/>
      <c r="E282" s="63"/>
      <c r="F282" s="63"/>
      <c r="G282" s="63"/>
      <c r="H282" s="63"/>
      <c r="I282" s="63"/>
      <c r="J282" s="63"/>
    </row>
    <row r="283" spans="1:10" ht="14.25">
      <c r="A283" s="63"/>
      <c r="B283" s="63"/>
      <c r="C283" s="63"/>
      <c r="D283" s="63"/>
      <c r="E283" s="63"/>
      <c r="F283" s="63"/>
      <c r="G283" s="63"/>
      <c r="H283" s="63"/>
      <c r="I283" s="63"/>
      <c r="J283" s="63"/>
    </row>
    <row r="284" spans="1:10" ht="14.25">
      <c r="A284" s="63"/>
      <c r="B284" s="63"/>
      <c r="C284" s="63"/>
      <c r="D284" s="63"/>
      <c r="E284" s="63"/>
      <c r="F284" s="63"/>
      <c r="G284" s="63"/>
      <c r="H284" s="63"/>
      <c r="I284" s="63"/>
      <c r="J284" s="63"/>
    </row>
    <row r="285" spans="1:10" ht="14.25">
      <c r="A285" s="63"/>
      <c r="B285" s="63"/>
      <c r="C285" s="63"/>
      <c r="D285" s="63"/>
      <c r="E285" s="63"/>
      <c r="F285" s="63"/>
      <c r="G285" s="63"/>
      <c r="H285" s="63"/>
      <c r="I285" s="63"/>
      <c r="J285" s="63"/>
    </row>
    <row r="286" spans="1:10" ht="14.25">
      <c r="A286" s="63"/>
      <c r="B286" s="63"/>
      <c r="C286" s="63"/>
      <c r="D286" s="63"/>
      <c r="E286" s="63"/>
      <c r="F286" s="63"/>
      <c r="G286" s="63"/>
      <c r="H286" s="63"/>
      <c r="I286" s="63"/>
      <c r="J286" s="63"/>
    </row>
    <row r="287" spans="1:10" ht="14.25">
      <c r="A287" s="63"/>
      <c r="B287" s="63"/>
      <c r="C287" s="63"/>
      <c r="D287" s="63"/>
      <c r="E287" s="63"/>
      <c r="F287" s="63"/>
      <c r="G287" s="63"/>
      <c r="H287" s="63"/>
      <c r="I287" s="63"/>
      <c r="J287" s="63"/>
    </row>
    <row r="288" spans="1:10" ht="14.25">
      <c r="A288" s="63"/>
      <c r="B288" s="63"/>
      <c r="C288" s="63"/>
      <c r="D288" s="63"/>
      <c r="E288" s="63"/>
      <c r="F288" s="63"/>
      <c r="G288" s="63"/>
      <c r="H288" s="63"/>
      <c r="I288" s="63"/>
      <c r="J288" s="63"/>
    </row>
    <row r="289" spans="1:10" ht="14.25">
      <c r="A289" s="63"/>
      <c r="B289" s="63"/>
      <c r="C289" s="63"/>
      <c r="D289" s="63"/>
      <c r="E289" s="63"/>
      <c r="F289" s="63"/>
      <c r="G289" s="63"/>
      <c r="H289" s="63"/>
      <c r="I289" s="63"/>
      <c r="J289" s="63"/>
    </row>
    <row r="290" spans="1:10" ht="14.25">
      <c r="A290" s="63"/>
      <c r="B290" s="63"/>
      <c r="C290" s="63"/>
      <c r="D290" s="63"/>
      <c r="E290" s="63"/>
      <c r="F290" s="63"/>
      <c r="G290" s="63"/>
      <c r="H290" s="63"/>
      <c r="I290" s="63"/>
      <c r="J290" s="63"/>
    </row>
    <row r="291" spans="1:10" ht="14.25">
      <c r="A291" s="63"/>
      <c r="B291" s="63"/>
      <c r="C291" s="63"/>
      <c r="D291" s="63"/>
      <c r="E291" s="63"/>
      <c r="F291" s="63"/>
      <c r="G291" s="63"/>
      <c r="H291" s="63"/>
      <c r="I291" s="63"/>
      <c r="J291" s="63"/>
    </row>
    <row r="292" spans="1:10" ht="14.25">
      <c r="A292" s="63"/>
      <c r="B292" s="63"/>
      <c r="C292" s="63"/>
      <c r="D292" s="63"/>
      <c r="E292" s="63"/>
      <c r="F292" s="63"/>
      <c r="G292" s="63"/>
      <c r="H292" s="63"/>
      <c r="I292" s="63"/>
      <c r="J292" s="63"/>
    </row>
    <row r="293" spans="1:10" ht="14.25">
      <c r="A293" s="63"/>
      <c r="B293" s="63"/>
      <c r="C293" s="63"/>
      <c r="D293" s="63"/>
      <c r="E293" s="63"/>
      <c r="F293" s="63"/>
      <c r="G293" s="63"/>
      <c r="H293" s="63"/>
      <c r="I293" s="63"/>
      <c r="J293" s="63"/>
    </row>
    <row r="294" spans="1:10" ht="14.25">
      <c r="A294" s="63"/>
      <c r="B294" s="63"/>
      <c r="C294" s="63"/>
      <c r="D294" s="63"/>
      <c r="E294" s="63"/>
      <c r="F294" s="63"/>
      <c r="G294" s="63"/>
      <c r="H294" s="63"/>
      <c r="I294" s="63"/>
      <c r="J294" s="63"/>
    </row>
    <row r="295" spans="1:10" ht="14.25">
      <c r="A295" s="63"/>
      <c r="B295" s="63"/>
      <c r="C295" s="63"/>
      <c r="D295" s="63"/>
      <c r="E295" s="63"/>
      <c r="F295" s="63"/>
      <c r="G295" s="63"/>
      <c r="H295" s="63"/>
      <c r="I295" s="63"/>
      <c r="J295" s="63"/>
    </row>
    <row r="296" spans="1:10" ht="14.25">
      <c r="A296" s="63"/>
      <c r="B296" s="63"/>
      <c r="C296" s="63"/>
      <c r="D296" s="63"/>
      <c r="E296" s="63"/>
      <c r="F296" s="63"/>
      <c r="G296" s="63"/>
      <c r="H296" s="63"/>
      <c r="I296" s="63"/>
      <c r="J296" s="63"/>
    </row>
    <row r="297" spans="1:10" ht="14.25">
      <c r="A297" s="63"/>
      <c r="B297" s="63"/>
      <c r="C297" s="63"/>
      <c r="D297" s="63"/>
      <c r="E297" s="63"/>
      <c r="F297" s="63"/>
      <c r="G297" s="63"/>
      <c r="H297" s="63"/>
      <c r="I297" s="63"/>
      <c r="J297" s="63"/>
    </row>
    <row r="298" spans="1:10" ht="14.25">
      <c r="A298" s="63"/>
      <c r="B298" s="63"/>
      <c r="C298" s="63"/>
      <c r="D298" s="63"/>
      <c r="E298" s="63"/>
      <c r="F298" s="63"/>
      <c r="G298" s="63"/>
      <c r="H298" s="63"/>
      <c r="I298" s="63"/>
      <c r="J298" s="63"/>
    </row>
    <row r="299" spans="1:10" ht="14.25">
      <c r="A299" s="63"/>
      <c r="B299" s="63"/>
      <c r="C299" s="63"/>
      <c r="D299" s="63"/>
      <c r="E299" s="63"/>
      <c r="F299" s="63"/>
      <c r="G299" s="63"/>
      <c r="H299" s="63"/>
      <c r="I299" s="63"/>
      <c r="J299" s="63"/>
    </row>
    <row r="300" spans="1:10" ht="14.25">
      <c r="A300" s="63"/>
      <c r="B300" s="63"/>
      <c r="C300" s="63"/>
      <c r="D300" s="63"/>
      <c r="E300" s="63"/>
      <c r="F300" s="63"/>
      <c r="G300" s="63"/>
      <c r="H300" s="63"/>
      <c r="I300" s="63"/>
      <c r="J300" s="63"/>
    </row>
    <row r="301" spans="1:10" ht="14.25">
      <c r="A301" s="63"/>
      <c r="B301" s="63"/>
      <c r="C301" s="63"/>
      <c r="D301" s="63"/>
      <c r="E301" s="63"/>
      <c r="F301" s="63"/>
      <c r="G301" s="63"/>
      <c r="H301" s="63"/>
      <c r="I301" s="63"/>
      <c r="J301" s="63"/>
    </row>
    <row r="302" spans="1:10" ht="14.25">
      <c r="A302" s="63"/>
      <c r="B302" s="63"/>
      <c r="C302" s="63"/>
      <c r="D302" s="63"/>
      <c r="E302" s="63"/>
      <c r="F302" s="63"/>
      <c r="G302" s="63"/>
      <c r="H302" s="63"/>
      <c r="I302" s="63"/>
      <c r="J302" s="63"/>
    </row>
    <row r="303" spans="1:10" ht="14.25">
      <c r="A303" s="63"/>
      <c r="B303" s="63"/>
      <c r="C303" s="63"/>
      <c r="D303" s="63"/>
      <c r="E303" s="63"/>
      <c r="F303" s="63"/>
      <c r="G303" s="63"/>
      <c r="H303" s="63"/>
      <c r="I303" s="63"/>
      <c r="J303" s="63"/>
    </row>
    <row r="304" spans="1:10" ht="14.25">
      <c r="A304" s="63"/>
      <c r="B304" s="63"/>
      <c r="C304" s="63"/>
      <c r="D304" s="63"/>
      <c r="E304" s="63"/>
      <c r="F304" s="63"/>
      <c r="G304" s="63"/>
      <c r="H304" s="63"/>
      <c r="I304" s="63"/>
      <c r="J304" s="63"/>
    </row>
    <row r="305" spans="1:10" ht="14.25">
      <c r="A305" s="63"/>
      <c r="B305" s="63"/>
      <c r="C305" s="63"/>
      <c r="D305" s="63"/>
      <c r="E305" s="63"/>
      <c r="F305" s="63"/>
      <c r="G305" s="63"/>
      <c r="H305" s="63"/>
      <c r="I305" s="63"/>
      <c r="J305" s="63"/>
    </row>
    <row r="306" spans="1:10" ht="14.25">
      <c r="A306" s="63"/>
      <c r="B306" s="63"/>
      <c r="C306" s="63"/>
      <c r="D306" s="63"/>
      <c r="E306" s="63"/>
      <c r="F306" s="63"/>
      <c r="G306" s="63"/>
      <c r="H306" s="63"/>
      <c r="I306" s="63"/>
      <c r="J306" s="63"/>
    </row>
    <row r="307" spans="1:10" ht="14.25">
      <c r="A307" s="63"/>
      <c r="B307" s="63"/>
      <c r="C307" s="63"/>
      <c r="D307" s="63"/>
      <c r="E307" s="63"/>
      <c r="F307" s="63"/>
      <c r="G307" s="63"/>
      <c r="H307" s="63"/>
      <c r="I307" s="63"/>
      <c r="J307" s="63"/>
    </row>
    <row r="308" spans="1:10" ht="14.25">
      <c r="A308" s="63"/>
      <c r="B308" s="63"/>
      <c r="C308" s="63"/>
      <c r="D308" s="63"/>
      <c r="E308" s="63"/>
      <c r="F308" s="63"/>
      <c r="G308" s="63"/>
      <c r="H308" s="63"/>
      <c r="I308" s="63"/>
      <c r="J308" s="63"/>
    </row>
    <row r="309" spans="1:10" ht="14.25">
      <c r="A309" s="63"/>
      <c r="B309" s="63"/>
      <c r="C309" s="63"/>
      <c r="D309" s="63"/>
      <c r="E309" s="63"/>
      <c r="F309" s="63"/>
      <c r="G309" s="63"/>
      <c r="H309" s="63"/>
      <c r="I309" s="63"/>
      <c r="J309" s="63"/>
    </row>
    <row r="310" spans="1:10" ht="14.25">
      <c r="A310" s="63"/>
      <c r="B310" s="63"/>
      <c r="C310" s="63"/>
      <c r="D310" s="63"/>
      <c r="E310" s="63"/>
      <c r="F310" s="63"/>
      <c r="G310" s="63"/>
      <c r="H310" s="63"/>
      <c r="I310" s="63"/>
      <c r="J310" s="63"/>
    </row>
    <row r="311" spans="1:10" ht="14.25">
      <c r="A311" s="63"/>
      <c r="B311" s="63"/>
      <c r="C311" s="63"/>
      <c r="D311" s="63"/>
      <c r="E311" s="63"/>
      <c r="F311" s="63"/>
      <c r="G311" s="63"/>
      <c r="H311" s="63"/>
      <c r="I311" s="63"/>
      <c r="J311" s="63"/>
    </row>
    <row r="312" spans="1:10" ht="14.25">
      <c r="A312" s="63"/>
      <c r="B312" s="63"/>
      <c r="C312" s="63"/>
      <c r="D312" s="63"/>
      <c r="E312" s="63"/>
      <c r="F312" s="63"/>
      <c r="G312" s="63"/>
      <c r="H312" s="63"/>
      <c r="I312" s="63"/>
      <c r="J312" s="63"/>
    </row>
    <row r="313" spans="1:10" ht="14.25">
      <c r="A313" s="63"/>
      <c r="B313" s="63"/>
      <c r="C313" s="63"/>
      <c r="D313" s="63"/>
      <c r="E313" s="63"/>
      <c r="F313" s="63"/>
      <c r="G313" s="63"/>
      <c r="H313" s="63"/>
      <c r="I313" s="63"/>
      <c r="J313" s="63"/>
    </row>
    <row r="314" spans="1:10" ht="14.25">
      <c r="A314" s="63"/>
      <c r="B314" s="63"/>
      <c r="C314" s="63"/>
      <c r="D314" s="63"/>
      <c r="E314" s="63"/>
      <c r="F314" s="63"/>
      <c r="G314" s="63"/>
      <c r="H314" s="63"/>
      <c r="I314" s="63"/>
      <c r="J314" s="63"/>
    </row>
    <row r="315" spans="1:10" ht="14.25">
      <c r="A315" s="63"/>
      <c r="B315" s="63"/>
      <c r="C315" s="63"/>
      <c r="D315" s="63"/>
      <c r="E315" s="63"/>
      <c r="F315" s="63"/>
      <c r="G315" s="63"/>
      <c r="H315" s="63"/>
      <c r="I315" s="63"/>
      <c r="J315" s="63"/>
    </row>
    <row r="316" spans="1:10" ht="14.25">
      <c r="A316" s="63"/>
      <c r="B316" s="63"/>
      <c r="C316" s="63"/>
      <c r="D316" s="63"/>
      <c r="E316" s="63"/>
      <c r="F316" s="63"/>
      <c r="G316" s="63"/>
      <c r="H316" s="63"/>
      <c r="I316" s="63"/>
      <c r="J316" s="63"/>
    </row>
    <row r="317" spans="1:10" ht="14.25">
      <c r="A317" s="63"/>
      <c r="B317" s="63"/>
      <c r="C317" s="63"/>
      <c r="D317" s="63"/>
      <c r="E317" s="63"/>
      <c r="F317" s="63"/>
      <c r="G317" s="63"/>
      <c r="H317" s="63"/>
      <c r="I317" s="63"/>
      <c r="J317" s="63"/>
    </row>
    <row r="318" spans="1:10" ht="14.25">
      <c r="A318" s="63"/>
      <c r="B318" s="63"/>
      <c r="C318" s="63"/>
      <c r="D318" s="63"/>
      <c r="E318" s="63"/>
      <c r="F318" s="63"/>
      <c r="G318" s="63"/>
      <c r="H318" s="63"/>
      <c r="I318" s="63"/>
      <c r="J318" s="63"/>
    </row>
    <row r="319" spans="1:10" ht="14.25">
      <c r="A319" s="63"/>
      <c r="B319" s="63"/>
      <c r="C319" s="63"/>
      <c r="D319" s="63"/>
      <c r="E319" s="63"/>
      <c r="F319" s="63"/>
      <c r="G319" s="63"/>
      <c r="H319" s="63"/>
      <c r="I319" s="63"/>
      <c r="J319" s="63"/>
    </row>
    <row r="320" spans="1:10" ht="14.25">
      <c r="A320" s="63"/>
      <c r="B320" s="63"/>
      <c r="C320" s="63"/>
      <c r="D320" s="63"/>
      <c r="E320" s="63"/>
      <c r="F320" s="63"/>
      <c r="G320" s="63"/>
      <c r="H320" s="63"/>
      <c r="I320" s="63"/>
      <c r="J320" s="63"/>
    </row>
    <row r="321" spans="1:10" ht="14.25">
      <c r="A321" s="63"/>
      <c r="B321" s="63"/>
      <c r="C321" s="63"/>
      <c r="D321" s="63"/>
      <c r="E321" s="63"/>
      <c r="F321" s="63"/>
      <c r="G321" s="63"/>
      <c r="H321" s="63"/>
      <c r="I321" s="63"/>
      <c r="J321" s="63"/>
    </row>
    <row r="322" spans="1:10" ht="14.25">
      <c r="A322" s="63"/>
      <c r="B322" s="63"/>
      <c r="C322" s="63"/>
      <c r="D322" s="63"/>
      <c r="E322" s="63"/>
      <c r="F322" s="63"/>
      <c r="G322" s="63"/>
      <c r="H322" s="63"/>
      <c r="I322" s="63"/>
      <c r="J322" s="63"/>
    </row>
    <row r="323" spans="1:10" ht="14.25">
      <c r="A323" s="63"/>
      <c r="B323" s="63"/>
      <c r="C323" s="63"/>
      <c r="D323" s="63"/>
      <c r="E323" s="63"/>
      <c r="F323" s="63"/>
      <c r="G323" s="63"/>
      <c r="H323" s="63"/>
      <c r="I323" s="63"/>
      <c r="J323" s="63"/>
    </row>
    <row r="324" spans="1:10" ht="14.25">
      <c r="A324" s="63"/>
      <c r="B324" s="63"/>
      <c r="C324" s="63"/>
      <c r="D324" s="63"/>
      <c r="E324" s="63"/>
      <c r="F324" s="63"/>
      <c r="G324" s="63"/>
      <c r="H324" s="63"/>
      <c r="I324" s="63"/>
      <c r="J324" s="63"/>
    </row>
    <row r="325" spans="1:10" ht="14.25">
      <c r="A325" s="63"/>
      <c r="B325" s="63"/>
      <c r="C325" s="63"/>
      <c r="D325" s="63"/>
      <c r="E325" s="63"/>
      <c r="F325" s="63"/>
      <c r="G325" s="63"/>
      <c r="H325" s="63"/>
      <c r="I325" s="63"/>
      <c r="J325" s="63"/>
    </row>
    <row r="326" spans="1:10" ht="14.25">
      <c r="A326" s="63"/>
      <c r="B326" s="63"/>
      <c r="C326" s="63"/>
      <c r="D326" s="63"/>
      <c r="E326" s="63"/>
      <c r="F326" s="63"/>
      <c r="G326" s="63"/>
      <c r="H326" s="63"/>
      <c r="I326" s="63"/>
      <c r="J326" s="63"/>
    </row>
    <row r="327" spans="1:10" ht="14.25">
      <c r="A327" s="63"/>
      <c r="B327" s="63"/>
      <c r="C327" s="63"/>
      <c r="D327" s="63"/>
      <c r="E327" s="63"/>
      <c r="F327" s="63"/>
      <c r="G327" s="63"/>
      <c r="H327" s="63"/>
      <c r="I327" s="63"/>
      <c r="J327" s="63"/>
    </row>
    <row r="328" spans="1:10" ht="14.25">
      <c r="A328" s="63"/>
      <c r="B328" s="63"/>
      <c r="C328" s="63"/>
      <c r="D328" s="63"/>
      <c r="E328" s="63"/>
      <c r="F328" s="63"/>
      <c r="G328" s="63"/>
      <c r="H328" s="63"/>
      <c r="I328" s="63"/>
      <c r="J328" s="63"/>
    </row>
    <row r="329" spans="1:10" ht="14.25">
      <c r="A329" s="63"/>
      <c r="B329" s="63"/>
      <c r="C329" s="63"/>
      <c r="D329" s="63"/>
      <c r="E329" s="63"/>
      <c r="F329" s="63"/>
      <c r="G329" s="63"/>
      <c r="H329" s="63"/>
      <c r="I329" s="63"/>
      <c r="J329" s="63"/>
    </row>
    <row r="330" spans="1:10" ht="14.25">
      <c r="A330" s="63"/>
      <c r="B330" s="63"/>
      <c r="C330" s="63"/>
      <c r="D330" s="63"/>
      <c r="E330" s="63"/>
      <c r="F330" s="63"/>
      <c r="G330" s="63"/>
      <c r="H330" s="63"/>
      <c r="I330" s="63"/>
      <c r="J330" s="63"/>
    </row>
    <row r="331" spans="1:10" ht="14.25">
      <c r="A331" s="63"/>
      <c r="B331" s="63"/>
      <c r="C331" s="63"/>
      <c r="D331" s="63"/>
      <c r="E331" s="63"/>
      <c r="F331" s="63"/>
      <c r="G331" s="63"/>
      <c r="H331" s="63"/>
      <c r="I331" s="63"/>
      <c r="J331" s="63"/>
    </row>
    <row r="332" spans="1:10" ht="14.25">
      <c r="A332" s="63"/>
      <c r="B332" s="63"/>
      <c r="C332" s="63"/>
      <c r="D332" s="63"/>
      <c r="E332" s="63"/>
      <c r="F332" s="63"/>
      <c r="G332" s="63"/>
      <c r="H332" s="63"/>
      <c r="I332" s="63"/>
      <c r="J332" s="63"/>
    </row>
    <row r="333" spans="1:10" ht="14.25">
      <c r="A333" s="63"/>
      <c r="B333" s="63"/>
      <c r="C333" s="63"/>
      <c r="D333" s="63"/>
      <c r="E333" s="63"/>
      <c r="F333" s="63"/>
      <c r="G333" s="63"/>
      <c r="H333" s="63"/>
      <c r="I333" s="63"/>
      <c r="J333" s="63"/>
    </row>
    <row r="334" spans="1:10" ht="14.25">
      <c r="A334" s="63"/>
      <c r="B334" s="63"/>
      <c r="C334" s="63"/>
      <c r="D334" s="63"/>
      <c r="E334" s="63"/>
      <c r="F334" s="63"/>
      <c r="G334" s="63"/>
      <c r="H334" s="63"/>
      <c r="I334" s="63"/>
      <c r="J334" s="63"/>
    </row>
    <row r="335" spans="1:10" ht="14.25">
      <c r="A335" s="63"/>
      <c r="B335" s="63"/>
      <c r="C335" s="63"/>
      <c r="D335" s="63"/>
      <c r="E335" s="63"/>
      <c r="F335" s="63"/>
      <c r="G335" s="63"/>
      <c r="H335" s="63"/>
      <c r="I335" s="63"/>
      <c r="J335" s="63"/>
    </row>
    <row r="336" spans="1:10" ht="14.25">
      <c r="A336" s="63"/>
      <c r="B336" s="63"/>
      <c r="C336" s="63"/>
      <c r="D336" s="63"/>
      <c r="E336" s="63"/>
      <c r="F336" s="63"/>
      <c r="G336" s="63"/>
      <c r="H336" s="63"/>
      <c r="I336" s="63"/>
      <c r="J336" s="63"/>
    </row>
    <row r="337" spans="1:10" ht="14.25">
      <c r="A337" s="63"/>
      <c r="B337" s="63"/>
      <c r="C337" s="63"/>
      <c r="D337" s="63"/>
      <c r="E337" s="63"/>
      <c r="F337" s="63"/>
      <c r="G337" s="63"/>
      <c r="H337" s="63"/>
      <c r="I337" s="63"/>
      <c r="J337" s="63"/>
    </row>
    <row r="338" spans="1:10" ht="14.25">
      <c r="A338" s="63"/>
      <c r="B338" s="63"/>
      <c r="C338" s="63"/>
      <c r="D338" s="63"/>
      <c r="E338" s="63"/>
      <c r="F338" s="63"/>
      <c r="G338" s="63"/>
      <c r="H338" s="63"/>
      <c r="I338" s="63"/>
      <c r="J338" s="63"/>
    </row>
    <row r="339" spans="1:10" ht="14.25">
      <c r="A339" s="63"/>
      <c r="B339" s="63"/>
      <c r="C339" s="63"/>
      <c r="D339" s="63"/>
      <c r="E339" s="63"/>
      <c r="F339" s="63"/>
      <c r="G339" s="63"/>
      <c r="H339" s="63"/>
      <c r="I339" s="63"/>
      <c r="J339" s="63"/>
    </row>
    <row r="340" spans="1:10" ht="14.25">
      <c r="A340" s="63"/>
      <c r="B340" s="63"/>
      <c r="C340" s="63"/>
      <c r="D340" s="63"/>
      <c r="E340" s="63"/>
      <c r="F340" s="63"/>
      <c r="G340" s="63"/>
      <c r="H340" s="63"/>
      <c r="I340" s="63"/>
      <c r="J340" s="63"/>
    </row>
    <row r="341" spans="1:10" ht="14.25">
      <c r="A341" s="63"/>
      <c r="B341" s="63"/>
      <c r="C341" s="63"/>
      <c r="D341" s="63"/>
      <c r="E341" s="63"/>
      <c r="F341" s="63"/>
      <c r="G341" s="63"/>
      <c r="H341" s="63"/>
      <c r="I341" s="63"/>
      <c r="J341" s="63"/>
    </row>
    <row r="342" spans="1:10" ht="14.25">
      <c r="A342" s="63"/>
      <c r="B342" s="63"/>
      <c r="C342" s="63"/>
      <c r="D342" s="63"/>
      <c r="E342" s="63"/>
      <c r="F342" s="63"/>
      <c r="G342" s="63"/>
      <c r="H342" s="63"/>
      <c r="I342" s="63"/>
      <c r="J342" s="63"/>
    </row>
    <row r="343" spans="1:10" ht="14.25">
      <c r="A343" s="63"/>
      <c r="B343" s="63"/>
      <c r="C343" s="63"/>
      <c r="D343" s="63"/>
      <c r="E343" s="63"/>
      <c r="F343" s="63"/>
      <c r="G343" s="63"/>
      <c r="H343" s="63"/>
      <c r="I343" s="63"/>
      <c r="J343" s="63"/>
    </row>
    <row r="344" spans="1:10" ht="14.25">
      <c r="A344" s="63"/>
      <c r="B344" s="63"/>
      <c r="C344" s="63"/>
      <c r="D344" s="63"/>
      <c r="E344" s="63"/>
      <c r="F344" s="63"/>
      <c r="G344" s="63"/>
      <c r="H344" s="63"/>
      <c r="I344" s="63"/>
      <c r="J344" s="63"/>
    </row>
    <row r="345" spans="1:10" ht="14.25">
      <c r="A345" s="63"/>
      <c r="B345" s="63"/>
      <c r="C345" s="63"/>
      <c r="D345" s="63"/>
      <c r="E345" s="63"/>
      <c r="F345" s="63"/>
      <c r="G345" s="63"/>
      <c r="H345" s="63"/>
      <c r="I345" s="63"/>
      <c r="J345" s="63"/>
    </row>
    <row r="346" spans="1:10" ht="14.25">
      <c r="A346" s="63"/>
      <c r="B346" s="63"/>
      <c r="C346" s="63"/>
      <c r="D346" s="63"/>
      <c r="E346" s="63"/>
      <c r="F346" s="63"/>
      <c r="G346" s="63"/>
      <c r="H346" s="63"/>
      <c r="I346" s="63"/>
      <c r="J346" s="63"/>
    </row>
    <row r="347" spans="1:10" ht="14.25">
      <c r="A347" s="63"/>
      <c r="B347" s="63"/>
      <c r="C347" s="63"/>
      <c r="D347" s="63"/>
      <c r="E347" s="63"/>
      <c r="F347" s="63"/>
      <c r="G347" s="63"/>
      <c r="H347" s="63"/>
      <c r="I347" s="63"/>
      <c r="J347" s="63"/>
    </row>
    <row r="348" spans="1:10" ht="14.25">
      <c r="A348" s="63"/>
      <c r="B348" s="63"/>
      <c r="C348" s="63"/>
      <c r="D348" s="63"/>
      <c r="E348" s="63"/>
      <c r="F348" s="63"/>
      <c r="G348" s="63"/>
      <c r="H348" s="63"/>
      <c r="I348" s="63"/>
      <c r="J348" s="63"/>
    </row>
    <row r="349" spans="1:10" ht="14.25">
      <c r="A349" s="63"/>
      <c r="B349" s="63"/>
      <c r="C349" s="63"/>
      <c r="D349" s="63"/>
      <c r="E349" s="63"/>
      <c r="F349" s="63"/>
      <c r="G349" s="63"/>
      <c r="H349" s="63"/>
      <c r="I349" s="63"/>
      <c r="J349" s="63"/>
    </row>
    <row r="350" spans="1:10" ht="14.25">
      <c r="A350" s="63"/>
      <c r="B350" s="63"/>
      <c r="C350" s="63"/>
      <c r="D350" s="63"/>
      <c r="E350" s="63"/>
      <c r="F350" s="63"/>
      <c r="G350" s="63"/>
      <c r="H350" s="63"/>
      <c r="I350" s="63"/>
      <c r="J350" s="63"/>
    </row>
    <row r="351" spans="1:10" ht="14.25">
      <c r="A351" s="63"/>
      <c r="B351" s="63"/>
      <c r="C351" s="63"/>
      <c r="D351" s="63"/>
      <c r="E351" s="63"/>
      <c r="F351" s="63"/>
      <c r="G351" s="63"/>
      <c r="H351" s="63"/>
      <c r="I351" s="63"/>
      <c r="J351" s="63"/>
    </row>
    <row r="352" spans="1:10" ht="14.25">
      <c r="A352" s="63"/>
      <c r="B352" s="63"/>
      <c r="C352" s="63"/>
      <c r="D352" s="63"/>
      <c r="E352" s="63"/>
      <c r="F352" s="63"/>
      <c r="G352" s="63"/>
      <c r="H352" s="63"/>
      <c r="I352" s="63"/>
      <c r="J352" s="63"/>
    </row>
    <row r="353" spans="1:10" ht="14.25">
      <c r="A353" s="63"/>
      <c r="B353" s="63"/>
      <c r="C353" s="63"/>
      <c r="D353" s="63"/>
      <c r="E353" s="63"/>
      <c r="F353" s="63"/>
      <c r="G353" s="63"/>
      <c r="H353" s="63"/>
      <c r="I353" s="63"/>
      <c r="J353" s="63"/>
    </row>
    <row r="354" spans="1:10" ht="14.25">
      <c r="A354" s="63"/>
      <c r="B354" s="63"/>
      <c r="C354" s="63"/>
      <c r="D354" s="63"/>
      <c r="E354" s="63"/>
      <c r="F354" s="63"/>
      <c r="G354" s="63"/>
      <c r="H354" s="63"/>
      <c r="I354" s="63"/>
      <c r="J354" s="63"/>
    </row>
    <row r="355" spans="1:10" ht="14.25">
      <c r="A355" s="63"/>
      <c r="B355" s="63"/>
      <c r="C355" s="63"/>
      <c r="D355" s="63"/>
      <c r="E355" s="63"/>
      <c r="F355" s="63"/>
      <c r="G355" s="63"/>
      <c r="H355" s="63"/>
      <c r="I355" s="63"/>
      <c r="J355" s="63"/>
    </row>
    <row r="356" spans="1:10" ht="14.25">
      <c r="A356" s="63"/>
      <c r="B356" s="63"/>
      <c r="C356" s="63"/>
      <c r="D356" s="63"/>
      <c r="E356" s="63"/>
      <c r="F356" s="63"/>
      <c r="G356" s="63"/>
      <c r="H356" s="63"/>
      <c r="I356" s="63"/>
      <c r="J356" s="63"/>
    </row>
    <row r="357" spans="1:10" ht="14.25">
      <c r="A357" s="63"/>
      <c r="B357" s="63"/>
      <c r="C357" s="63"/>
      <c r="D357" s="63"/>
      <c r="E357" s="63"/>
      <c r="F357" s="63"/>
      <c r="G357" s="63"/>
      <c r="H357" s="63"/>
      <c r="I357" s="63"/>
      <c r="J357" s="63"/>
    </row>
    <row r="358" spans="1:10" ht="14.25">
      <c r="A358" s="63"/>
      <c r="B358" s="63"/>
      <c r="C358" s="63"/>
      <c r="D358" s="63"/>
      <c r="E358" s="63"/>
      <c r="F358" s="63"/>
      <c r="G358" s="63"/>
      <c r="H358" s="63"/>
      <c r="I358" s="63"/>
      <c r="J358" s="63"/>
    </row>
    <row r="359" spans="1:10" ht="14.25">
      <c r="A359" s="63"/>
      <c r="B359" s="63"/>
      <c r="C359" s="63"/>
      <c r="D359" s="63"/>
      <c r="E359" s="63"/>
      <c r="F359" s="63"/>
      <c r="G359" s="63"/>
      <c r="H359" s="63"/>
      <c r="I359" s="63"/>
      <c r="J359" s="63"/>
    </row>
    <row r="360" spans="1:10" ht="14.25">
      <c r="A360" s="63"/>
      <c r="B360" s="63"/>
      <c r="C360" s="63"/>
      <c r="D360" s="63"/>
      <c r="E360" s="63"/>
      <c r="F360" s="63"/>
      <c r="G360" s="63"/>
      <c r="H360" s="63"/>
      <c r="I360" s="63"/>
      <c r="J360" s="63"/>
    </row>
    <row r="361" spans="1:10" ht="14.25">
      <c r="A361" s="63"/>
      <c r="B361" s="63"/>
      <c r="C361" s="63"/>
      <c r="D361" s="63"/>
      <c r="E361" s="63"/>
      <c r="F361" s="63"/>
      <c r="G361" s="63"/>
      <c r="H361" s="63"/>
      <c r="I361" s="63"/>
      <c r="J361" s="63"/>
    </row>
    <row r="362" spans="1:10" ht="14.25">
      <c r="A362" s="63"/>
      <c r="B362" s="63"/>
      <c r="C362" s="63"/>
      <c r="D362" s="63"/>
      <c r="E362" s="63"/>
      <c r="F362" s="63"/>
      <c r="G362" s="63"/>
      <c r="H362" s="63"/>
      <c r="I362" s="63"/>
      <c r="J362" s="63"/>
    </row>
    <row r="363" spans="1:10" ht="14.25">
      <c r="A363" s="63"/>
      <c r="B363" s="63"/>
      <c r="C363" s="63"/>
      <c r="D363" s="63"/>
      <c r="E363" s="63"/>
      <c r="F363" s="63"/>
      <c r="G363" s="63"/>
      <c r="H363" s="63"/>
      <c r="I363" s="63"/>
      <c r="J363" s="63"/>
    </row>
    <row r="364" spans="1:10" ht="14.25">
      <c r="A364" s="63"/>
      <c r="B364" s="63"/>
      <c r="C364" s="63"/>
      <c r="D364" s="63"/>
      <c r="E364" s="63"/>
      <c r="F364" s="63"/>
      <c r="G364" s="63"/>
      <c r="H364" s="63"/>
      <c r="I364" s="63"/>
      <c r="J364" s="63"/>
    </row>
    <row r="365" spans="1:10" ht="14.25">
      <c r="A365" s="63"/>
      <c r="B365" s="63"/>
      <c r="C365" s="63"/>
      <c r="D365" s="63"/>
      <c r="E365" s="63"/>
      <c r="F365" s="63"/>
      <c r="G365" s="63"/>
      <c r="H365" s="63"/>
      <c r="I365" s="63"/>
      <c r="J365" s="63"/>
    </row>
    <row r="366" spans="1:10" ht="14.25">
      <c r="A366" s="63"/>
      <c r="B366" s="63"/>
      <c r="C366" s="63"/>
      <c r="D366" s="63"/>
      <c r="E366" s="63"/>
      <c r="F366" s="63"/>
      <c r="G366" s="63"/>
      <c r="H366" s="63"/>
      <c r="I366" s="63"/>
      <c r="J366" s="63"/>
    </row>
    <row r="367" spans="1:10" ht="14.25">
      <c r="A367" s="63"/>
      <c r="B367" s="63"/>
      <c r="C367" s="63"/>
      <c r="D367" s="63"/>
      <c r="E367" s="63"/>
      <c r="F367" s="63"/>
      <c r="G367" s="63"/>
      <c r="H367" s="63"/>
      <c r="I367" s="63"/>
      <c r="J367" s="63"/>
    </row>
    <row r="368" spans="1:10" ht="14.25">
      <c r="A368" s="63"/>
      <c r="B368" s="63"/>
      <c r="C368" s="63"/>
      <c r="D368" s="63"/>
      <c r="E368" s="63"/>
      <c r="F368" s="63"/>
      <c r="G368" s="63"/>
      <c r="H368" s="63"/>
      <c r="I368" s="63"/>
      <c r="J368" s="63"/>
    </row>
    <row r="369" spans="1:10" ht="14.25">
      <c r="A369" s="63"/>
      <c r="B369" s="63"/>
      <c r="C369" s="63"/>
      <c r="D369" s="63"/>
      <c r="E369" s="63"/>
      <c r="F369" s="63"/>
      <c r="G369" s="63"/>
      <c r="H369" s="63"/>
      <c r="I369" s="63"/>
      <c r="J369" s="63"/>
    </row>
    <row r="370" spans="1:10" ht="14.25">
      <c r="A370" s="63"/>
      <c r="B370" s="63"/>
      <c r="C370" s="63"/>
      <c r="D370" s="63"/>
      <c r="E370" s="63"/>
      <c r="F370" s="63"/>
      <c r="G370" s="63"/>
      <c r="H370" s="63"/>
      <c r="I370" s="63"/>
      <c r="J370" s="63"/>
    </row>
    <row r="371" spans="1:10" ht="14.25">
      <c r="A371" s="63"/>
      <c r="B371" s="63"/>
      <c r="C371" s="63"/>
      <c r="D371" s="63"/>
      <c r="E371" s="63"/>
      <c r="F371" s="63"/>
      <c r="G371" s="63"/>
      <c r="H371" s="63"/>
      <c r="I371" s="63"/>
      <c r="J371" s="63"/>
    </row>
    <row r="372" spans="1:10" ht="14.25">
      <c r="A372" s="63"/>
      <c r="B372" s="63"/>
      <c r="C372" s="63"/>
      <c r="D372" s="63"/>
      <c r="E372" s="63"/>
      <c r="F372" s="63"/>
      <c r="G372" s="63"/>
      <c r="H372" s="63"/>
      <c r="I372" s="63"/>
      <c r="J372" s="63"/>
    </row>
    <row r="373" spans="1:10" ht="14.25">
      <c r="A373" s="63"/>
      <c r="B373" s="63"/>
      <c r="C373" s="63"/>
      <c r="D373" s="63"/>
      <c r="E373" s="63"/>
      <c r="F373" s="63"/>
      <c r="G373" s="63"/>
      <c r="H373" s="63"/>
      <c r="I373" s="63"/>
      <c r="J373" s="63"/>
    </row>
    <row r="374" spans="1:10" ht="14.25">
      <c r="A374" s="63"/>
      <c r="B374" s="63"/>
      <c r="C374" s="63"/>
      <c r="D374" s="63"/>
      <c r="E374" s="63"/>
      <c r="F374" s="63"/>
      <c r="G374" s="63"/>
      <c r="H374" s="63"/>
      <c r="I374" s="63"/>
      <c r="J374" s="63"/>
    </row>
    <row r="375" spans="1:10" ht="14.25">
      <c r="A375" s="63"/>
      <c r="B375" s="63"/>
      <c r="C375" s="63"/>
      <c r="D375" s="63"/>
      <c r="E375" s="63"/>
      <c r="F375" s="63"/>
      <c r="G375" s="63"/>
      <c r="H375" s="63"/>
      <c r="I375" s="63"/>
      <c r="J375" s="63"/>
    </row>
    <row r="376" spans="1:10" ht="14.25">
      <c r="A376" s="63"/>
      <c r="B376" s="63"/>
      <c r="C376" s="63"/>
      <c r="D376" s="63"/>
      <c r="E376" s="63"/>
      <c r="F376" s="63"/>
      <c r="G376" s="63"/>
      <c r="H376" s="63"/>
      <c r="I376" s="63"/>
      <c r="J376" s="63"/>
    </row>
    <row r="377" spans="1:10" ht="14.25">
      <c r="A377" s="63"/>
      <c r="B377" s="63"/>
      <c r="C377" s="63"/>
      <c r="D377" s="63"/>
      <c r="E377" s="63"/>
      <c r="F377" s="63"/>
      <c r="G377" s="63"/>
      <c r="H377" s="63"/>
      <c r="I377" s="63"/>
      <c r="J377" s="63"/>
    </row>
    <row r="378" spans="1:10" ht="14.25">
      <c r="A378" s="63"/>
      <c r="B378" s="63"/>
      <c r="C378" s="63"/>
      <c r="D378" s="63"/>
      <c r="E378" s="63"/>
      <c r="F378" s="63"/>
      <c r="G378" s="63"/>
      <c r="H378" s="63"/>
      <c r="I378" s="63"/>
      <c r="J378" s="63"/>
    </row>
    <row r="379" spans="1:10" ht="14.25">
      <c r="A379" s="63"/>
      <c r="B379" s="63"/>
      <c r="C379" s="63"/>
      <c r="D379" s="63"/>
      <c r="E379" s="63"/>
      <c r="F379" s="63"/>
      <c r="G379" s="63"/>
      <c r="H379" s="63"/>
      <c r="I379" s="63"/>
      <c r="J379" s="63"/>
    </row>
    <row r="380" spans="1:10" ht="14.25">
      <c r="A380" s="63"/>
      <c r="B380" s="63"/>
      <c r="C380" s="63"/>
      <c r="D380" s="63"/>
      <c r="E380" s="63"/>
      <c r="F380" s="63"/>
      <c r="G380" s="63"/>
      <c r="H380" s="63"/>
      <c r="I380" s="63"/>
      <c r="J380" s="63"/>
    </row>
    <row r="381" spans="1:10" ht="14.25">
      <c r="A381" s="63"/>
      <c r="B381" s="63"/>
      <c r="C381" s="63"/>
      <c r="D381" s="63"/>
      <c r="E381" s="63"/>
      <c r="F381" s="63"/>
      <c r="G381" s="63"/>
      <c r="H381" s="63"/>
      <c r="I381" s="63"/>
      <c r="J381" s="63"/>
    </row>
    <row r="382" spans="1:10" ht="14.25">
      <c r="A382" s="63"/>
      <c r="B382" s="63"/>
      <c r="C382" s="63"/>
      <c r="D382" s="63"/>
      <c r="E382" s="63"/>
      <c r="F382" s="63"/>
      <c r="G382" s="63"/>
      <c r="H382" s="63"/>
      <c r="I382" s="63"/>
      <c r="J382" s="63"/>
    </row>
    <row r="383" spans="1:10" ht="14.25">
      <c r="A383" s="63"/>
      <c r="B383" s="63"/>
      <c r="C383" s="63"/>
      <c r="D383" s="63"/>
      <c r="E383" s="63"/>
      <c r="F383" s="63"/>
      <c r="G383" s="63"/>
      <c r="H383" s="63"/>
      <c r="I383" s="63"/>
      <c r="J383" s="63"/>
    </row>
    <row r="384" spans="1:10" ht="14.25">
      <c r="A384" s="63"/>
      <c r="B384" s="63"/>
      <c r="C384" s="63"/>
      <c r="D384" s="63"/>
      <c r="E384" s="63"/>
      <c r="F384" s="63"/>
      <c r="G384" s="63"/>
      <c r="H384" s="63"/>
      <c r="I384" s="63"/>
      <c r="J384" s="63"/>
    </row>
    <row r="385" spans="1:10" ht="14.25">
      <c r="A385" s="63"/>
      <c r="B385" s="63"/>
      <c r="C385" s="63"/>
      <c r="D385" s="63"/>
      <c r="E385" s="63"/>
      <c r="F385" s="63"/>
      <c r="G385" s="63"/>
      <c r="H385" s="63"/>
      <c r="I385" s="63"/>
      <c r="J385" s="63"/>
    </row>
    <row r="386" spans="1:10" ht="14.25">
      <c r="A386" s="63"/>
      <c r="B386" s="63"/>
      <c r="C386" s="63"/>
      <c r="D386" s="63"/>
      <c r="E386" s="63"/>
      <c r="F386" s="63"/>
      <c r="G386" s="63"/>
      <c r="H386" s="63"/>
      <c r="I386" s="63"/>
      <c r="J386" s="63"/>
    </row>
    <row r="387" spans="1:10" ht="14.25">
      <c r="A387" s="63"/>
      <c r="B387" s="63"/>
      <c r="C387" s="63"/>
      <c r="D387" s="63"/>
      <c r="E387" s="63"/>
      <c r="F387" s="63"/>
      <c r="G387" s="63"/>
      <c r="H387" s="63"/>
      <c r="I387" s="63"/>
      <c r="J387" s="63"/>
    </row>
    <row r="388" spans="1:10" ht="14.25">
      <c r="A388" s="63"/>
      <c r="B388" s="63"/>
      <c r="C388" s="63"/>
      <c r="D388" s="63"/>
      <c r="E388" s="63"/>
      <c r="F388" s="63"/>
      <c r="G388" s="63"/>
      <c r="H388" s="63"/>
      <c r="I388" s="63"/>
      <c r="J388" s="63"/>
    </row>
    <row r="389" spans="1:10" ht="14.25">
      <c r="A389" s="63"/>
      <c r="B389" s="63"/>
      <c r="C389" s="63"/>
      <c r="D389" s="63"/>
      <c r="E389" s="63"/>
      <c r="F389" s="63"/>
      <c r="G389" s="63"/>
      <c r="H389" s="63"/>
      <c r="I389" s="63"/>
      <c r="J389" s="63"/>
    </row>
    <row r="390" spans="1:10" ht="14.25">
      <c r="A390" s="63"/>
      <c r="B390" s="63"/>
      <c r="C390" s="63"/>
      <c r="D390" s="63"/>
      <c r="E390" s="63"/>
      <c r="F390" s="63"/>
      <c r="G390" s="63"/>
      <c r="H390" s="63"/>
      <c r="I390" s="63"/>
      <c r="J390" s="63"/>
    </row>
    <row r="391" spans="1:10" ht="14.25">
      <c r="A391" s="63"/>
      <c r="B391" s="63"/>
      <c r="C391" s="63"/>
      <c r="D391" s="63"/>
      <c r="E391" s="63"/>
      <c r="F391" s="63"/>
      <c r="G391" s="63"/>
      <c r="H391" s="63"/>
      <c r="I391" s="63"/>
      <c r="J391" s="63"/>
    </row>
    <row r="392" spans="1:10" ht="14.25">
      <c r="A392" s="63"/>
      <c r="B392" s="63"/>
      <c r="C392" s="63"/>
      <c r="D392" s="63"/>
      <c r="E392" s="63"/>
      <c r="F392" s="63"/>
      <c r="G392" s="63"/>
      <c r="H392" s="63"/>
      <c r="I392" s="63"/>
      <c r="J392" s="63"/>
    </row>
    <row r="393" spans="1:10" ht="14.25">
      <c r="A393" s="63"/>
      <c r="B393" s="63"/>
      <c r="C393" s="63"/>
      <c r="D393" s="63"/>
      <c r="E393" s="63"/>
      <c r="F393" s="63"/>
      <c r="G393" s="63"/>
      <c r="H393" s="63"/>
      <c r="I393" s="63"/>
      <c r="J393" s="63"/>
    </row>
    <row r="394" spans="1:10" ht="14.25">
      <c r="A394" s="63"/>
      <c r="B394" s="63"/>
      <c r="C394" s="63"/>
      <c r="D394" s="63"/>
      <c r="E394" s="63"/>
      <c r="F394" s="63"/>
      <c r="G394" s="63"/>
      <c r="H394" s="63"/>
      <c r="I394" s="63"/>
      <c r="J394" s="63"/>
    </row>
    <row r="395" spans="1:10" ht="14.25">
      <c r="A395" s="63"/>
      <c r="B395" s="63"/>
      <c r="C395" s="63"/>
      <c r="D395" s="63"/>
      <c r="E395" s="63"/>
      <c r="F395" s="63"/>
      <c r="G395" s="63"/>
      <c r="H395" s="63"/>
      <c r="I395" s="63"/>
      <c r="J395" s="63"/>
    </row>
    <row r="396" spans="1:10" ht="14.25">
      <c r="A396" s="63"/>
      <c r="B396" s="63"/>
      <c r="C396" s="63"/>
      <c r="D396" s="63"/>
      <c r="E396" s="63"/>
      <c r="F396" s="63"/>
      <c r="G396" s="63"/>
      <c r="H396" s="63"/>
      <c r="I396" s="63"/>
      <c r="J396" s="63"/>
    </row>
    <row r="397" spans="1:10" ht="14.25">
      <c r="A397" s="63"/>
      <c r="B397" s="63"/>
      <c r="C397" s="63"/>
      <c r="D397" s="63"/>
      <c r="E397" s="63"/>
      <c r="F397" s="63"/>
      <c r="G397" s="63"/>
      <c r="H397" s="63"/>
      <c r="I397" s="63"/>
      <c r="J397" s="63"/>
    </row>
    <row r="398" spans="1:10" ht="14.25">
      <c r="A398" s="63"/>
      <c r="B398" s="63"/>
      <c r="C398" s="63"/>
      <c r="D398" s="63"/>
      <c r="E398" s="63"/>
      <c r="F398" s="63"/>
      <c r="G398" s="63"/>
      <c r="H398" s="63"/>
      <c r="I398" s="63"/>
      <c r="J398" s="63"/>
    </row>
    <row r="399" spans="1:10" ht="14.25">
      <c r="A399" s="63"/>
      <c r="B399" s="63"/>
      <c r="C399" s="63"/>
      <c r="D399" s="63"/>
      <c r="E399" s="63"/>
      <c r="F399" s="63"/>
      <c r="G399" s="63"/>
      <c r="H399" s="63"/>
      <c r="I399" s="63"/>
      <c r="J399" s="63"/>
    </row>
    <row r="400" spans="1:10" ht="14.25">
      <c r="A400" s="63"/>
      <c r="B400" s="63"/>
      <c r="C400" s="63"/>
      <c r="D400" s="63"/>
      <c r="E400" s="63"/>
      <c r="F400" s="63"/>
      <c r="G400" s="63"/>
      <c r="H400" s="63"/>
      <c r="I400" s="63"/>
      <c r="J400" s="63"/>
    </row>
    <row r="401" spans="1:10" ht="14.25">
      <c r="A401" s="63"/>
      <c r="B401" s="63"/>
      <c r="C401" s="63"/>
      <c r="D401" s="63"/>
      <c r="E401" s="63"/>
      <c r="F401" s="63"/>
      <c r="G401" s="63"/>
      <c r="H401" s="63"/>
      <c r="I401" s="63"/>
      <c r="J401" s="63"/>
    </row>
    <row r="402" spans="1:10" ht="14.25">
      <c r="A402" s="63"/>
      <c r="B402" s="63"/>
      <c r="C402" s="63"/>
      <c r="D402" s="63"/>
      <c r="E402" s="63"/>
      <c r="F402" s="63"/>
      <c r="G402" s="63"/>
      <c r="H402" s="63"/>
      <c r="I402" s="63"/>
      <c r="J402" s="63"/>
    </row>
    <row r="403" spans="1:10" ht="14.25">
      <c r="A403" s="63"/>
      <c r="B403" s="63"/>
      <c r="C403" s="63"/>
      <c r="D403" s="63"/>
      <c r="E403" s="63"/>
      <c r="F403" s="63"/>
      <c r="G403" s="63"/>
      <c r="H403" s="63"/>
      <c r="I403" s="63"/>
      <c r="J403" s="63"/>
    </row>
    <row r="404" spans="1:10" ht="14.25">
      <c r="A404" s="63"/>
      <c r="B404" s="63"/>
      <c r="C404" s="63"/>
      <c r="D404" s="63"/>
      <c r="E404" s="63"/>
      <c r="F404" s="63"/>
      <c r="G404" s="63"/>
      <c r="H404" s="63"/>
      <c r="I404" s="63"/>
      <c r="J404" s="63"/>
    </row>
    <row r="405" spans="1:10" ht="14.25">
      <c r="A405" s="63"/>
      <c r="B405" s="63"/>
      <c r="C405" s="63"/>
      <c r="D405" s="63"/>
      <c r="E405" s="63"/>
      <c r="F405" s="63"/>
      <c r="G405" s="63"/>
      <c r="H405" s="63"/>
      <c r="I405" s="63"/>
      <c r="J405" s="63"/>
    </row>
    <row r="406" spans="1:10" ht="14.25">
      <c r="A406" s="63"/>
      <c r="B406" s="63"/>
      <c r="C406" s="63"/>
      <c r="D406" s="63"/>
      <c r="E406" s="63"/>
      <c r="F406" s="63"/>
      <c r="G406" s="63"/>
      <c r="H406" s="63"/>
      <c r="I406" s="63"/>
      <c r="J406" s="63"/>
    </row>
    <row r="407" spans="1:10" ht="14.25">
      <c r="A407" s="63"/>
      <c r="B407" s="63"/>
      <c r="C407" s="63"/>
      <c r="D407" s="63"/>
      <c r="E407" s="63"/>
      <c r="F407" s="63"/>
      <c r="G407" s="63"/>
      <c r="H407" s="63"/>
      <c r="I407" s="63"/>
      <c r="J407" s="63"/>
    </row>
    <row r="408" spans="1:10" ht="14.25">
      <c r="A408" s="63"/>
      <c r="B408" s="63"/>
      <c r="C408" s="63"/>
      <c r="D408" s="63"/>
      <c r="E408" s="63"/>
      <c r="F408" s="63"/>
      <c r="G408" s="63"/>
      <c r="H408" s="63"/>
      <c r="I408" s="63"/>
      <c r="J408" s="63"/>
    </row>
    <row r="409" spans="1:10" ht="14.25">
      <c r="A409" s="63"/>
      <c r="B409" s="63"/>
      <c r="C409" s="63"/>
      <c r="D409" s="63"/>
      <c r="E409" s="63"/>
      <c r="F409" s="63"/>
      <c r="G409" s="63"/>
      <c r="H409" s="63"/>
      <c r="I409" s="63"/>
      <c r="J409" s="63"/>
    </row>
    <row r="410" spans="1:10" ht="14.25">
      <c r="A410" s="63"/>
      <c r="B410" s="63"/>
      <c r="C410" s="63"/>
      <c r="D410" s="63"/>
      <c r="E410" s="63"/>
      <c r="F410" s="63"/>
      <c r="G410" s="63"/>
      <c r="H410" s="63"/>
      <c r="I410" s="63"/>
      <c r="J410" s="63"/>
    </row>
    <row r="411" spans="1:10" ht="14.25">
      <c r="A411" s="63"/>
      <c r="B411" s="63"/>
      <c r="C411" s="63"/>
      <c r="D411" s="63"/>
      <c r="E411" s="63"/>
      <c r="F411" s="63"/>
      <c r="G411" s="63"/>
      <c r="H411" s="63"/>
      <c r="I411" s="63"/>
      <c r="J411" s="63"/>
    </row>
    <row r="412" spans="1:10" ht="14.25">
      <c r="A412" s="63"/>
      <c r="B412" s="63"/>
      <c r="C412" s="63"/>
      <c r="D412" s="63"/>
      <c r="E412" s="63"/>
      <c r="F412" s="63"/>
      <c r="G412" s="63"/>
      <c r="H412" s="63"/>
      <c r="I412" s="63"/>
      <c r="J412" s="63"/>
    </row>
    <row r="413" spans="1:10" ht="14.25">
      <c r="A413" s="63"/>
      <c r="B413" s="63"/>
      <c r="C413" s="63"/>
      <c r="D413" s="63"/>
      <c r="E413" s="63"/>
      <c r="F413" s="63"/>
      <c r="G413" s="63"/>
      <c r="H413" s="63"/>
      <c r="I413" s="63"/>
      <c r="J413" s="63"/>
    </row>
    <row r="414" spans="1:10" ht="14.25">
      <c r="A414" s="63"/>
      <c r="B414" s="63"/>
      <c r="C414" s="63"/>
      <c r="D414" s="63"/>
      <c r="E414" s="63"/>
      <c r="F414" s="63"/>
      <c r="G414" s="63"/>
      <c r="H414" s="63"/>
      <c r="I414" s="63"/>
      <c r="J414" s="63"/>
    </row>
    <row r="415" spans="1:10" ht="14.25">
      <c r="A415" s="63"/>
      <c r="B415" s="63"/>
      <c r="C415" s="63"/>
      <c r="D415" s="63"/>
      <c r="E415" s="63"/>
      <c r="F415" s="63"/>
      <c r="G415" s="63"/>
      <c r="H415" s="63"/>
      <c r="I415" s="63"/>
      <c r="J415" s="63"/>
    </row>
  </sheetData>
  <mergeCells count="12">
    <mergeCell ref="C33:C34"/>
    <mergeCell ref="D33:D34"/>
    <mergeCell ref="H81:J81"/>
    <mergeCell ref="E33:E34"/>
    <mergeCell ref="F33:F34"/>
    <mergeCell ref="G33:G34"/>
    <mergeCell ref="A54:H54"/>
    <mergeCell ref="A77:I77"/>
    <mergeCell ref="B81:D81"/>
    <mergeCell ref="E81:G81"/>
    <mergeCell ref="A33:A34"/>
    <mergeCell ref="B33:B34"/>
  </mergeCells>
  <printOptions/>
  <pageMargins left="0.75" right="0.75" top="1" bottom="1" header="0.5" footer="0.5"/>
  <pageSetup horizontalDpi="600" verticalDpi="600" orientation="portrait" paperSize="9" scale="82" r:id="rId1"/>
  <rowBreaks count="1" manualBreakCount="1">
    <brk id="5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G48"/>
  <sheetViews>
    <sheetView view="pageBreakPreview" zoomScaleSheetLayoutView="100" workbookViewId="0" topLeftCell="A1">
      <selection activeCell="I34" sqref="I34"/>
    </sheetView>
  </sheetViews>
  <sheetFormatPr defaultColWidth="9.00390625" defaultRowHeight="14.25"/>
  <cols>
    <col min="1" max="1" width="22.25390625" style="14" customWidth="1"/>
    <col min="2" max="5" width="10.25390625" style="14" customWidth="1"/>
    <col min="6" max="6" width="11.00390625" style="14" customWidth="1"/>
    <col min="7" max="16384" width="9.00390625" style="14" customWidth="1"/>
  </cols>
  <sheetData>
    <row r="1" ht="16.5" thickBot="1">
      <c r="A1" s="52" t="s">
        <v>337</v>
      </c>
    </row>
    <row r="2" spans="1:5" ht="9" customHeight="1">
      <c r="A2" s="58"/>
      <c r="B2" s="58"/>
      <c r="C2" s="58"/>
      <c r="D2" s="58"/>
      <c r="E2" s="58"/>
    </row>
    <row r="3" spans="1:7" ht="33.75">
      <c r="A3" s="8"/>
      <c r="B3" s="5" t="s">
        <v>154</v>
      </c>
      <c r="C3" s="5" t="s">
        <v>96</v>
      </c>
      <c r="D3" s="5" t="s">
        <v>155</v>
      </c>
      <c r="E3" s="5" t="s">
        <v>96</v>
      </c>
      <c r="F3" s="18"/>
      <c r="G3" s="18"/>
    </row>
    <row r="4" spans="1:7" ht="9" customHeight="1" thickBot="1">
      <c r="A4" s="9"/>
      <c r="B4" s="10"/>
      <c r="C4" s="9"/>
      <c r="D4" s="10"/>
      <c r="E4" s="9"/>
      <c r="F4" s="18"/>
      <c r="G4" s="18"/>
    </row>
    <row r="5" spans="1:7" ht="15.75" thickBot="1">
      <c r="A5" s="57" t="s">
        <v>156</v>
      </c>
      <c r="B5" s="93">
        <v>113140041.23</v>
      </c>
      <c r="C5" s="71">
        <v>0.722112143578935</v>
      </c>
      <c r="D5" s="93">
        <v>114918</v>
      </c>
      <c r="E5" s="71">
        <v>0.052255121472990745</v>
      </c>
      <c r="F5" s="18"/>
      <c r="G5" s="18"/>
    </row>
    <row r="6" spans="1:7" ht="15.75" thickBot="1">
      <c r="A6" s="55" t="s">
        <v>209</v>
      </c>
      <c r="B6" s="70">
        <v>10972</v>
      </c>
      <c r="C6" s="74">
        <v>7.002838564678924E-05</v>
      </c>
      <c r="D6" s="70">
        <v>2003719</v>
      </c>
      <c r="E6" s="74">
        <v>0.9111242776826914</v>
      </c>
      <c r="F6" s="18"/>
      <c r="G6" s="18"/>
    </row>
    <row r="7" spans="1:7" ht="15.75" thickBot="1">
      <c r="A7" s="55" t="s">
        <v>339</v>
      </c>
      <c r="B7" s="70">
        <v>1351037</v>
      </c>
      <c r="C7" s="74">
        <v>0.008622943862475502</v>
      </c>
      <c r="D7" s="70">
        <v>74780</v>
      </c>
      <c r="E7" s="74">
        <v>0.03400370684966888</v>
      </c>
      <c r="F7" s="18"/>
      <c r="G7" s="18"/>
    </row>
    <row r="8" spans="1:7" ht="15.75" thickBot="1">
      <c r="A8" s="56" t="s">
        <v>184</v>
      </c>
      <c r="B8" s="70">
        <v>42177272</v>
      </c>
      <c r="C8" s="78">
        <v>0.2691948841729426</v>
      </c>
      <c r="D8" s="70">
        <v>5755</v>
      </c>
      <c r="E8" s="78">
        <v>0.0026168939946488953</v>
      </c>
      <c r="F8" s="18"/>
      <c r="G8" s="18"/>
    </row>
    <row r="9" spans="1:7" ht="31.5" customHeight="1">
      <c r="A9" s="259" t="s">
        <v>340</v>
      </c>
      <c r="B9" s="260"/>
      <c r="C9" s="260"/>
      <c r="D9" s="260"/>
      <c r="E9" s="260"/>
      <c r="F9" s="18"/>
      <c r="G9" s="18"/>
    </row>
    <row r="10" spans="1:7" ht="13.5" customHeight="1">
      <c r="A10" s="261"/>
      <c r="B10" s="262"/>
      <c r="C10" s="262"/>
      <c r="D10" s="262"/>
      <c r="E10" s="262"/>
      <c r="F10" s="18"/>
      <c r="G10" s="18"/>
    </row>
    <row r="11" spans="1:7" ht="16.5" thickBot="1">
      <c r="A11" s="52" t="s">
        <v>185</v>
      </c>
      <c r="F11" s="18"/>
      <c r="G11" s="18"/>
    </row>
    <row r="12" spans="1:7" ht="9" customHeight="1">
      <c r="A12" s="58"/>
      <c r="B12" s="58"/>
      <c r="C12" s="58"/>
      <c r="D12" s="58"/>
      <c r="E12" s="58"/>
      <c r="F12" s="18"/>
      <c r="G12" s="18"/>
    </row>
    <row r="13" spans="1:7" ht="14.25">
      <c r="A13" s="8"/>
      <c r="B13" s="5" t="s">
        <v>157</v>
      </c>
      <c r="C13" s="5" t="s">
        <v>2</v>
      </c>
      <c r="D13" s="5" t="s">
        <v>3</v>
      </c>
      <c r="E13" s="5" t="s">
        <v>4</v>
      </c>
      <c r="F13" s="18"/>
      <c r="G13" s="18"/>
    </row>
    <row r="14" spans="1:7" ht="9" customHeight="1" thickBot="1">
      <c r="A14" s="8"/>
      <c r="B14" s="8"/>
      <c r="C14" s="8"/>
      <c r="D14" s="8"/>
      <c r="E14" s="8"/>
      <c r="F14" s="18"/>
      <c r="G14" s="18"/>
    </row>
    <row r="15" spans="1:7" ht="15.75" thickBot="1">
      <c r="A15" s="54" t="s">
        <v>114</v>
      </c>
      <c r="B15" s="87">
        <v>43</v>
      </c>
      <c r="C15" s="71">
        <v>0.7204052243577326</v>
      </c>
      <c r="D15" s="72">
        <v>0.8713742636087041</v>
      </c>
      <c r="E15" s="103">
        <v>2223.457742871748</v>
      </c>
      <c r="F15" s="18"/>
      <c r="G15" s="18"/>
    </row>
    <row r="16" spans="1:7" ht="15.75" thickBot="1">
      <c r="A16" s="55" t="s">
        <v>186</v>
      </c>
      <c r="B16" s="73">
        <v>17</v>
      </c>
      <c r="C16" s="74">
        <v>0.7990566247479711</v>
      </c>
      <c r="D16" s="75">
        <v>0.9484383113146947</v>
      </c>
      <c r="E16" s="104">
        <v>2698.9882588330256</v>
      </c>
      <c r="F16" s="18"/>
      <c r="G16" s="18"/>
    </row>
    <row r="17" spans="1:7" ht="15.75" thickBot="1">
      <c r="A17" s="55" t="s">
        <v>210</v>
      </c>
      <c r="B17" s="73">
        <v>7</v>
      </c>
      <c r="C17" s="74">
        <v>1</v>
      </c>
      <c r="D17" s="75">
        <v>1</v>
      </c>
      <c r="E17" s="104">
        <v>10000</v>
      </c>
      <c r="F17" s="18"/>
      <c r="G17" s="18"/>
    </row>
    <row r="18" spans="1:7" ht="15.75" thickBot="1">
      <c r="A18" s="55" t="s">
        <v>339</v>
      </c>
      <c r="B18" s="73">
        <v>8</v>
      </c>
      <c r="C18" s="74">
        <v>0.9637584394496197</v>
      </c>
      <c r="D18" s="75">
        <v>0.9912293821040936</v>
      </c>
      <c r="E18" s="104">
        <v>5208.481140086454</v>
      </c>
      <c r="F18" s="18"/>
      <c r="G18" s="18"/>
    </row>
    <row r="19" spans="1:7" ht="15.75" thickBot="1">
      <c r="A19" s="56" t="s">
        <v>187</v>
      </c>
      <c r="B19" s="80">
        <v>11</v>
      </c>
      <c r="C19" s="78">
        <v>0.9386335254768614</v>
      </c>
      <c r="D19" s="79">
        <v>0.9822209279418944</v>
      </c>
      <c r="E19" s="105">
        <v>3813.605212924844</v>
      </c>
      <c r="F19" s="18"/>
      <c r="G19" s="18"/>
    </row>
    <row r="20" spans="1:7" ht="9" customHeight="1">
      <c r="A20" s="261" t="s">
        <v>188</v>
      </c>
      <c r="B20" s="262"/>
      <c r="C20" s="262"/>
      <c r="D20" s="262"/>
      <c r="E20" s="262"/>
      <c r="F20" s="18"/>
      <c r="G20" s="18"/>
    </row>
    <row r="21" spans="1:7" ht="9" customHeight="1">
      <c r="A21" s="64" t="s">
        <v>158</v>
      </c>
      <c r="B21" s="65"/>
      <c r="C21" s="65"/>
      <c r="D21" s="65"/>
      <c r="E21" s="65"/>
      <c r="F21" s="18"/>
      <c r="G21" s="18"/>
    </row>
    <row r="22" spans="1:7" ht="9" customHeight="1">
      <c r="A22" s="64" t="s">
        <v>159</v>
      </c>
      <c r="B22" s="65"/>
      <c r="C22" s="65"/>
      <c r="D22" s="65"/>
      <c r="E22" s="65"/>
      <c r="F22" s="18"/>
      <c r="G22" s="18"/>
    </row>
    <row r="23" spans="1:7" ht="9" customHeight="1">
      <c r="A23" s="64" t="s">
        <v>160</v>
      </c>
      <c r="B23" s="65"/>
      <c r="C23" s="65"/>
      <c r="D23" s="65"/>
      <c r="E23" s="65"/>
      <c r="F23" s="18"/>
      <c r="G23" s="18"/>
    </row>
    <row r="24" spans="1:7" ht="9" customHeight="1">
      <c r="A24" s="66" t="s">
        <v>161</v>
      </c>
      <c r="B24" s="65"/>
      <c r="C24" s="65"/>
      <c r="D24" s="65"/>
      <c r="E24" s="65"/>
      <c r="F24" s="18"/>
      <c r="G24" s="93"/>
    </row>
    <row r="25" ht="15.75">
      <c r="A25" s="59"/>
    </row>
    <row r="26" ht="16.5" thickBot="1">
      <c r="A26" s="52" t="s">
        <v>338</v>
      </c>
    </row>
    <row r="27" spans="1:4" ht="9" customHeight="1">
      <c r="A27" s="58"/>
      <c r="B27" s="58"/>
      <c r="C27" s="58"/>
      <c r="D27" s="58"/>
    </row>
    <row r="28" spans="1:4" ht="14.25">
      <c r="A28" s="8"/>
      <c r="B28" s="5" t="s">
        <v>162</v>
      </c>
      <c r="C28" s="5" t="s">
        <v>163</v>
      </c>
      <c r="D28" s="5" t="s">
        <v>164</v>
      </c>
    </row>
    <row r="29" spans="1:4" ht="9" customHeight="1" thickBot="1">
      <c r="A29" s="107"/>
      <c r="B29" s="107"/>
      <c r="C29" s="107"/>
      <c r="D29" s="107"/>
    </row>
    <row r="30" spans="1:7" ht="15.75" thickBot="1">
      <c r="A30" s="81" t="s">
        <v>165</v>
      </c>
      <c r="B30" s="76">
        <v>24619559</v>
      </c>
      <c r="C30" s="76">
        <v>34642447.230000004</v>
      </c>
      <c r="D30" s="76">
        <v>97415339</v>
      </c>
      <c r="E30" s="223"/>
      <c r="F30" s="223"/>
      <c r="G30" s="223"/>
    </row>
    <row r="31" spans="1:4" ht="15.75" thickBot="1">
      <c r="A31" s="55" t="s">
        <v>207</v>
      </c>
      <c r="B31" s="70">
        <v>838313</v>
      </c>
      <c r="C31" s="70">
        <v>742545.9</v>
      </c>
      <c r="D31" s="70">
        <v>380</v>
      </c>
    </row>
    <row r="32" spans="1:4" ht="15.75" thickBot="1">
      <c r="A32" s="55" t="s">
        <v>153</v>
      </c>
      <c r="B32" s="70">
        <v>1735075</v>
      </c>
      <c r="C32" s="70">
        <v>7082062</v>
      </c>
      <c r="D32" s="70">
        <v>4206013</v>
      </c>
    </row>
    <row r="33" spans="1:4" ht="15.75" thickBot="1">
      <c r="A33" s="55" t="s">
        <v>211</v>
      </c>
      <c r="B33" s="70">
        <v>1868191</v>
      </c>
      <c r="C33" s="70">
        <v>2006</v>
      </c>
      <c r="D33" s="70">
        <v>0</v>
      </c>
    </row>
    <row r="34" spans="1:4" ht="15.75" thickBot="1">
      <c r="A34" s="55" t="s">
        <v>253</v>
      </c>
      <c r="B34" s="70">
        <v>125755</v>
      </c>
      <c r="C34" s="70">
        <v>20968</v>
      </c>
      <c r="D34" s="70">
        <v>1463856</v>
      </c>
    </row>
    <row r="35" spans="1:4" ht="15.75" thickBot="1">
      <c r="A35" s="55" t="s">
        <v>254</v>
      </c>
      <c r="B35" s="70">
        <v>0</v>
      </c>
      <c r="C35" s="70">
        <v>123160</v>
      </c>
      <c r="D35" s="70">
        <v>3784239</v>
      </c>
    </row>
    <row r="36" spans="1:4" ht="15.75" thickBot="1">
      <c r="A36" s="55" t="s">
        <v>212</v>
      </c>
      <c r="B36" s="70">
        <v>383381</v>
      </c>
      <c r="C36" s="70">
        <v>25610276.33</v>
      </c>
      <c r="D36" s="70">
        <v>401328</v>
      </c>
    </row>
    <row r="37" spans="1:4" ht="15.75" thickBot="1">
      <c r="A37" s="55" t="s">
        <v>213</v>
      </c>
      <c r="B37" s="70">
        <v>151726</v>
      </c>
      <c r="C37" s="70">
        <v>74331</v>
      </c>
      <c r="D37" s="70">
        <v>19391248</v>
      </c>
    </row>
    <row r="38" spans="1:4" ht="15.75" thickBot="1">
      <c r="A38" s="55" t="s">
        <v>214</v>
      </c>
      <c r="B38" s="70">
        <v>17070062</v>
      </c>
      <c r="C38" s="70">
        <v>987098</v>
      </c>
      <c r="D38" s="70">
        <v>68130069</v>
      </c>
    </row>
    <row r="39" spans="1:4" ht="15.75" thickBot="1">
      <c r="A39" s="55" t="s">
        <v>215</v>
      </c>
      <c r="B39" s="70">
        <v>127908</v>
      </c>
      <c r="C39" s="70">
        <v>0</v>
      </c>
      <c r="D39" s="70">
        <v>23835</v>
      </c>
    </row>
    <row r="40" spans="1:4" ht="15.75" thickBot="1">
      <c r="A40" s="55" t="s">
        <v>216</v>
      </c>
      <c r="B40" s="70">
        <v>1965740</v>
      </c>
      <c r="C40" s="70">
        <v>0</v>
      </c>
      <c r="D40" s="70">
        <v>0</v>
      </c>
    </row>
    <row r="41" spans="1:4" ht="15.75" thickBot="1">
      <c r="A41" s="55" t="s">
        <v>217</v>
      </c>
      <c r="B41" s="70">
        <v>0</v>
      </c>
      <c r="C41" s="70">
        <v>0</v>
      </c>
      <c r="D41" s="70">
        <v>0</v>
      </c>
    </row>
    <row r="42" spans="1:4" ht="15.75" thickBot="1">
      <c r="A42" s="55" t="s">
        <v>218</v>
      </c>
      <c r="B42" s="70">
        <v>0</v>
      </c>
      <c r="C42" s="70">
        <v>0</v>
      </c>
      <c r="D42" s="70">
        <v>0</v>
      </c>
    </row>
    <row r="43" spans="1:4" ht="15.75" thickBot="1">
      <c r="A43" s="55" t="s">
        <v>219</v>
      </c>
      <c r="B43" s="70">
        <v>0</v>
      </c>
      <c r="C43" s="70">
        <v>0</v>
      </c>
      <c r="D43" s="70">
        <v>0</v>
      </c>
    </row>
    <row r="44" spans="1:4" ht="15.75" thickBot="1">
      <c r="A44" s="56" t="s">
        <v>220</v>
      </c>
      <c r="B44" s="77">
        <v>353408</v>
      </c>
      <c r="C44" s="77">
        <v>0</v>
      </c>
      <c r="D44" s="77">
        <v>14371</v>
      </c>
    </row>
    <row r="45" spans="1:5" ht="18" customHeight="1">
      <c r="A45" s="263" t="s">
        <v>166</v>
      </c>
      <c r="B45" s="264"/>
      <c r="C45" s="264"/>
      <c r="D45" s="264"/>
      <c r="E45" s="264"/>
    </row>
    <row r="46" spans="1:5" ht="18.75" customHeight="1">
      <c r="A46" s="263" t="s">
        <v>167</v>
      </c>
      <c r="B46" s="263"/>
      <c r="C46" s="263"/>
      <c r="D46" s="263"/>
      <c r="E46" s="263"/>
    </row>
    <row r="47" ht="9" customHeight="1">
      <c r="A47" s="53" t="s">
        <v>168</v>
      </c>
    </row>
    <row r="48" spans="1:7" ht="54" customHeight="1">
      <c r="A48" s="257" t="s">
        <v>341</v>
      </c>
      <c r="B48" s="258"/>
      <c r="C48" s="258"/>
      <c r="D48" s="258"/>
      <c r="E48" s="258"/>
      <c r="F48" s="258"/>
      <c r="G48" s="258"/>
    </row>
  </sheetData>
  <mergeCells count="6">
    <mergeCell ref="A48:G48"/>
    <mergeCell ref="A9:E9"/>
    <mergeCell ref="A20:E20"/>
    <mergeCell ref="A45:E45"/>
    <mergeCell ref="A46:E46"/>
    <mergeCell ref="A10:E10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 Rychtarik</dc:creator>
  <cp:keywords/>
  <dc:description/>
  <cp:lastModifiedBy>Jurca</cp:lastModifiedBy>
  <cp:lastPrinted>2010-12-06T09:18:53Z</cp:lastPrinted>
  <dcterms:created xsi:type="dcterms:W3CDTF">2006-06-15T12:53:47Z</dcterms:created>
  <dcterms:modified xsi:type="dcterms:W3CDTF">2011-05-17T12:42:12Z</dcterms:modified>
  <cp:category/>
  <cp:version/>
  <cp:contentType/>
  <cp:contentStatus/>
</cp:coreProperties>
</file>