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585" activeTab="0"/>
  </bookViews>
  <sheets>
    <sheet name="Zoznam tabuliek" sheetId="1" r:id="rId1"/>
    <sheet name="BSI" sheetId="2" r:id="rId2"/>
    <sheet name="Vklady" sheetId="3" r:id="rId3"/>
    <sheet name="Úvery" sheetId="4" r:id="rId4"/>
    <sheet name="IRS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<sst xmlns="http://schemas.openxmlformats.org/spreadsheetml/2006/main" count="1411" uniqueCount="242">
  <si>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</si>
  <si>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</si>
  <si>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</si>
  <si>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</si>
  <si>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</si>
  <si>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</si>
  <si>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</si>
  <si>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</si>
  <si>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</si>
  <si>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</si>
  <si>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</si>
  <si>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</si>
  <si>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</si>
  <si>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IRS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</si>
  <si>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</si>
  <si>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</si>
  <si>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</si>
  <si>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</si>
  <si>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</si>
  <si>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</si>
  <si>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</si>
  <si>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</si>
  <si>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</si>
  <si>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</si>
  <si>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</si>
  <si>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</si>
  <si>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</si>
  <si>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</si>
  <si>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</si>
  <si>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</si>
  <si>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</si>
  <si>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</si>
  <si>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</si>
  <si>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</si>
  <si>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</si>
  <si>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</si>
  <si>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</si>
  <si>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</si>
  <si>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</si>
  <si>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</si>
  <si>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</si>
  <si>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</si>
  <si>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</si>
  <si>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</si>
  <si>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</si>
  <si>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</si>
  <si>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</si>
  <si>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</si>
  <si>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</si>
  <si>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</si>
  <si>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</si>
  <si>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</si>
  <si>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</si>
  <si>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</si>
  <si>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</si>
  <si>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</si>
  <si>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</si>
  <si>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</si>
  <si>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</si>
  <si>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</si>
  <si>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</si>
  <si>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</si>
  <si>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</si>
  <si>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</si>
  <si>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</si>
  <si>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</si>
  <si>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</si>
  <si>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</si>
  <si>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</si>
  <si>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</si>
  <si>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</si>
  <si>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</si>
  <si>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</si>
  <si>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</si>
  <si>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</si>
  <si>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</si>
  <si>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</si>
  <si>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</si>
  <si>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</si>
  <si>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</si>
  <si>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</si>
  <si>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</si>
  <si>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</si>
  <si>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</si>
  <si>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</si>
  <si>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</si>
  <si>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</si>
  <si>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</si>
  <si>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</si>
  <si>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</si>
  <si>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</si>
  <si>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</si>
  <si>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</si>
  <si>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</si>
  <si>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</si>
  <si>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</si>
  <si>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</si>
  <si>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</si>
  <si>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</si>
  <si>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</si>
  <si>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</si>
  <si>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</si>
  <si>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</si>
  <si>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</si>
  <si>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</si>
  <si>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</si>
  <si>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</si>
  <si>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</si>
  <si>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</si>
  <si>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</si>
  <si>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</si>
  <si>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</si>
  <si>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</si>
  <si>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</si>
  <si>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</si>
  <si>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</si>
  <si>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</si>
  <si>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</si>
  <si>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</si>
  <si>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</si>
  <si>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</si>
  <si>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</si>
  <si>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</si>
  <si>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</si>
  <si>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</si>
  <si>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</si>
  <si>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</si>
  <si>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</si>
  <si>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</si>
  <si>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</si>
  <si>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>Tabuľka 1 Štatistická bilancia úverových inštitúcií v SR - Aktíva a pasíva</t>
  </si>
  <si>
    <t xml:space="preserve">Názov listu </t>
  </si>
  <si>
    <t>Aktíva/ Pasíva celkom</t>
  </si>
  <si>
    <t>Vklady uložené v bankách</t>
  </si>
  <si>
    <t>Vydané podielové listy</t>
  </si>
  <si>
    <t>Z/S</t>
  </si>
  <si>
    <t>Zisk/Strata úverových inštitúcií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</si>
  <si>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</si>
  <si>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</si>
  <si>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</si>
  <si>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</si>
  <si>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</si>
  <si>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</si>
  <si>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</si>
  <si>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</si>
  <si>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</si>
  <si>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</si>
  <si>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</si>
  <si>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</si>
  <si>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</si>
  <si>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</si>
  <si>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</si>
  <si>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</si>
  <si>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</si>
  <si>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</si>
  <si>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</si>
  <si>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</si>
  <si>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</si>
  <si>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</si>
  <si>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</si>
  <si>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</si>
  <si>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</si>
  <si>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</si>
  <si>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</si>
  <si>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</si>
  <si>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</si>
  <si>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</si>
  <si>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</si>
  <si>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</si>
  <si>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</si>
  <si>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</si>
  <si>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</si>
  <si>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</si>
  <si>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</si>
  <si>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</si>
  <si>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</si>
  <si>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Vklady prijaté úverovými inštitúciami</t>
  </si>
  <si>
    <t>Úvery poskytnuté úverovými inštitúciami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</si>
  <si>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</si>
  <si>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</si>
  <si>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</si>
  <si>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</si>
  <si>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</si>
  <si>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</si>
  <si>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</si>
  <si>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</si>
  <si>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</si>
  <si>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</si>
  <si>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</si>
  <si>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</si>
  <si>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</si>
  <si>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</si>
  <si>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</si>
  <si>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</si>
  <si>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</si>
  <si>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</si>
  <si>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</si>
  <si>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</si>
  <si>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</si>
  <si>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</si>
  <si>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</si>
  <si>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</si>
  <si>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</si>
  <si>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</si>
  <si>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</si>
  <si>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</si>
  <si>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</si>
  <si>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</si>
  <si>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</si>
  <si>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</si>
  <si>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</si>
  <si>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</si>
  <si>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</si>
  <si>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</si>
  <si>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</si>
  <si>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</si>
  <si>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</si>
  <si>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</si>
  <si>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</si>
  <si>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</si>
  <si>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</si>
  <si>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</si>
  <si>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</si>
  <si>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</si>
  <si>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</si>
  <si>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</si>
  <si>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</si>
  <si>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</si>
  <si>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</si>
  <si>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</si>
  <si>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</si>
  <si>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</si>
  <si>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</si>
  <si>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</si>
  <si>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</si>
  <si>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</si>
  <si>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</si>
  <si>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</si>
  <si>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</si>
  <si>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01/05/2014 - doteraz</t>
  </si>
  <si>
    <t>2014 / 06</t>
  </si>
  <si>
    <t>2014 / 09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</si>
</sst>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8" fontId="7" fillId="0" borderId="0" xfId="6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72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2" fontId="7" fillId="0" borderId="67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69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hidden="1"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70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centerContinuous" vertical="center" wrapText="1"/>
    </xf>
    <xf numFmtId="180" fontId="13" fillId="0" borderId="70" xfId="0" applyNumberFormat="1" applyFont="1" applyFill="1" applyBorder="1" applyAlignment="1">
      <alignment horizontal="right" vertical="center"/>
    </xf>
    <xf numFmtId="180" fontId="13" fillId="33" borderId="71" xfId="0" applyNumberFormat="1" applyFont="1" applyFill="1" applyBorder="1" applyAlignment="1">
      <alignment horizontal="right" vertical="center"/>
    </xf>
    <xf numFmtId="180" fontId="13" fillId="33" borderId="72" xfId="0" applyNumberFormat="1" applyFont="1" applyFill="1" applyBorder="1" applyAlignment="1">
      <alignment horizontal="right" vertical="center"/>
    </xf>
    <xf numFmtId="180" fontId="13" fillId="33" borderId="73" xfId="0" applyNumberFormat="1" applyFont="1" applyFill="1" applyBorder="1" applyAlignment="1">
      <alignment horizontal="right" vertical="center"/>
    </xf>
    <xf numFmtId="180" fontId="13" fillId="0" borderId="71" xfId="0" applyNumberFormat="1" applyFont="1" applyFill="1" applyBorder="1" applyAlignment="1">
      <alignment horizontal="right" vertical="center"/>
    </xf>
    <xf numFmtId="180" fontId="13" fillId="0" borderId="72" xfId="0" applyNumberFormat="1" applyFont="1" applyFill="1" applyBorder="1" applyAlignment="1">
      <alignment horizontal="right" vertical="center"/>
    </xf>
    <xf numFmtId="172" fontId="7" fillId="0" borderId="74" xfId="0" applyNumberFormat="1" applyFont="1" applyBorder="1" applyAlignment="1">
      <alignment horizontal="right"/>
    </xf>
    <xf numFmtId="172" fontId="7" fillId="0" borderId="74" xfId="0" applyNumberFormat="1" applyFont="1" applyBorder="1" applyAlignment="1" quotePrefix="1">
      <alignment horizontal="right"/>
    </xf>
    <xf numFmtId="172" fontId="7" fillId="0" borderId="75" xfId="0" applyNumberFormat="1" applyFont="1" applyBorder="1" applyAlignment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70" xfId="0" applyNumberFormat="1" applyFont="1" applyFill="1" applyBorder="1" applyAlignment="1">
      <alignment horizontal="center" vertical="center" wrapText="1"/>
    </xf>
    <xf numFmtId="180" fontId="13" fillId="33" borderId="76" xfId="0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77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77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69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80" fontId="13" fillId="0" borderId="78" xfId="0" applyNumberFormat="1" applyFont="1" applyFill="1" applyBorder="1" applyAlignment="1">
      <alignment horizontal="center" vertical="center" wrapText="1"/>
    </xf>
    <xf numFmtId="180" fontId="13" fillId="0" borderId="79" xfId="0" applyNumberFormat="1" applyFont="1" applyFill="1" applyBorder="1" applyAlignment="1">
      <alignment horizontal="center" vertical="center" wrapText="1"/>
    </xf>
    <xf numFmtId="180" fontId="13" fillId="0" borderId="80" xfId="0" applyNumberFormat="1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81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74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81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2" xfId="0" applyFont="1" applyBorder="1" applyAlignment="1">
      <alignment horizontal="center" wrapText="1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0" fontId="8" fillId="0" borderId="92" xfId="0" applyFont="1" applyBorder="1" applyAlignment="1">
      <alignment horizontal="center" vertical="top" wrapText="1"/>
    </xf>
    <xf numFmtId="0" fontId="8" fillId="0" borderId="93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6" fillId="0" borderId="74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77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137</v>
      </c>
    </row>
    <row r="3" ht="14.25">
      <c r="A3" s="2" t="s">
        <v>131</v>
      </c>
    </row>
    <row r="4" spans="1:2" ht="15">
      <c r="A4" s="1" t="s">
        <v>11</v>
      </c>
      <c r="B4" s="108" t="s">
        <v>12</v>
      </c>
    </row>
    <row r="5" ht="14.25">
      <c r="B5" s="26" t="s">
        <v>130</v>
      </c>
    </row>
    <row r="6" spans="1:2" ht="15">
      <c r="A6" s="1" t="s">
        <v>138</v>
      </c>
      <c r="B6" s="108" t="s">
        <v>176</v>
      </c>
    </row>
    <row r="7" ht="14.25">
      <c r="B7" s="26" t="s">
        <v>178</v>
      </c>
    </row>
    <row r="8" spans="1:2" ht="15">
      <c r="A8" s="1" t="s">
        <v>175</v>
      </c>
      <c r="B8" s="108" t="s">
        <v>177</v>
      </c>
    </row>
    <row r="9" ht="14.25">
      <c r="B9" s="26" t="s">
        <v>150</v>
      </c>
    </row>
    <row r="10" ht="14.25">
      <c r="B10" s="26" t="s">
        <v>151</v>
      </c>
    </row>
    <row r="11" ht="14.25">
      <c r="B11" s="26" t="s">
        <v>152</v>
      </c>
    </row>
    <row r="12" ht="14.25">
      <c r="B12" s="26" t="s">
        <v>180</v>
      </c>
    </row>
    <row r="13" spans="1:2" ht="15">
      <c r="A13" s="1" t="s">
        <v>13</v>
      </c>
      <c r="B13" s="108" t="s">
        <v>31</v>
      </c>
    </row>
    <row r="14" ht="14.25">
      <c r="B14" s="26" t="s">
        <v>181</v>
      </c>
    </row>
    <row r="15" ht="14.25">
      <c r="B15" s="26" t="s">
        <v>182</v>
      </c>
    </row>
    <row r="16" spans="1:2" ht="15">
      <c r="A16" s="1" t="s">
        <v>135</v>
      </c>
      <c r="B16" s="108" t="s">
        <v>136</v>
      </c>
    </row>
    <row r="17" ht="14.25">
      <c r="B17" s="26" t="s">
        <v>183</v>
      </c>
    </row>
    <row r="18" spans="1:5" ht="15">
      <c r="A18" s="1" t="s">
        <v>74</v>
      </c>
      <c r="B18" s="108" t="s">
        <v>75</v>
      </c>
      <c r="C18" s="1"/>
      <c r="D18" s="1"/>
      <c r="E18" s="1"/>
    </row>
    <row r="19" ht="14.25">
      <c r="B19" s="26" t="s">
        <v>184</v>
      </c>
    </row>
    <row r="20" ht="14.25">
      <c r="B20" s="26" t="s">
        <v>185</v>
      </c>
    </row>
    <row r="21" ht="14.25">
      <c r="B21" s="26" t="s">
        <v>186</v>
      </c>
    </row>
    <row r="22" spans="1:2" ht="15">
      <c r="A22" s="1" t="s">
        <v>14</v>
      </c>
      <c r="B22" s="108" t="s">
        <v>15</v>
      </c>
    </row>
    <row r="23" ht="14.25">
      <c r="B23" s="26" t="s">
        <v>187</v>
      </c>
    </row>
    <row r="24" ht="14.25">
      <c r="B24" s="26" t="s">
        <v>188</v>
      </c>
    </row>
    <row r="25" spans="1:4" ht="15">
      <c r="A25" s="1" t="s">
        <v>16</v>
      </c>
      <c r="B25" s="108" t="s">
        <v>17</v>
      </c>
      <c r="C25" s="1"/>
      <c r="D25" s="1"/>
    </row>
    <row r="26" spans="1:4" ht="15">
      <c r="A26" s="1"/>
      <c r="B26" s="116" t="s">
        <v>189</v>
      </c>
      <c r="C26" s="1"/>
      <c r="D26" s="1"/>
    </row>
    <row r="27" spans="1:4" ht="15">
      <c r="A27" s="1"/>
      <c r="B27" s="116" t="s">
        <v>190</v>
      </c>
      <c r="C27" s="1"/>
      <c r="D27" s="1"/>
    </row>
    <row r="28" spans="1:2" ht="15">
      <c r="A28" s="1" t="s">
        <v>71</v>
      </c>
      <c r="B28" s="108" t="s">
        <v>72</v>
      </c>
    </row>
    <row r="29" ht="14.25">
      <c r="B29" s="26" t="s">
        <v>191</v>
      </c>
    </row>
    <row r="30" spans="1:2" ht="15">
      <c r="A30" s="1" t="s">
        <v>73</v>
      </c>
      <c r="B30" s="108" t="s">
        <v>76</v>
      </c>
    </row>
    <row r="31" ht="14.25">
      <c r="B31" s="26" t="s">
        <v>192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6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191</v>
      </c>
    </row>
    <row r="3" spans="1:2" ht="15">
      <c r="A3" s="3" t="s">
        <v>92</v>
      </c>
      <c r="B3" s="3" t="s">
        <v>93</v>
      </c>
    </row>
    <row r="4" spans="1:2" ht="15">
      <c r="A4" s="3" t="s">
        <v>94</v>
      </c>
      <c r="B4" s="3" t="s">
        <v>95</v>
      </c>
    </row>
    <row r="5" spans="1:2" ht="15">
      <c r="A5" s="3" t="s">
        <v>96</v>
      </c>
      <c r="B5" s="3" t="s">
        <v>97</v>
      </c>
    </row>
    <row r="6" spans="1:2" ht="15">
      <c r="A6" s="3" t="s">
        <v>98</v>
      </c>
      <c r="B6" s="3" t="s">
        <v>234</v>
      </c>
    </row>
    <row r="7" spans="1:2" ht="15">
      <c r="A7" s="3" t="s">
        <v>235</v>
      </c>
      <c r="B7" s="3" t="s">
        <v>238</v>
      </c>
    </row>
    <row r="8" spans="1:2" ht="15">
      <c r="A8" s="3" t="s">
        <v>237</v>
      </c>
      <c r="B8" s="3" t="s">
        <v>239</v>
      </c>
    </row>
    <row r="10" spans="1:2" ht="15">
      <c r="A10" s="107" t="s">
        <v>99</v>
      </c>
      <c r="B10" s="107" t="s">
        <v>100</v>
      </c>
    </row>
    <row r="11" spans="1:2" ht="15">
      <c r="A11" s="97">
        <v>39783</v>
      </c>
      <c r="B11" s="98">
        <v>0.04778724</v>
      </c>
    </row>
    <row r="12" spans="1:2" ht="15">
      <c r="A12" s="97">
        <v>39784</v>
      </c>
      <c r="B12" s="98">
        <v>0.047788649999999995</v>
      </c>
    </row>
    <row r="13" spans="1:2" ht="15">
      <c r="A13" s="97">
        <v>39785</v>
      </c>
      <c r="B13" s="98">
        <v>0.04679474</v>
      </c>
    </row>
    <row r="14" spans="1:2" ht="15">
      <c r="A14" s="97">
        <v>39786</v>
      </c>
      <c r="B14" s="98">
        <v>0.04679353</v>
      </c>
    </row>
    <row r="15" spans="1:2" ht="15">
      <c r="A15" s="97">
        <v>39787</v>
      </c>
      <c r="B15" s="98">
        <v>0.046055979999999996</v>
      </c>
    </row>
    <row r="16" spans="1:2" ht="15">
      <c r="A16" s="97">
        <v>39790</v>
      </c>
      <c r="B16" s="98">
        <v>0.046301829999999995</v>
      </c>
    </row>
    <row r="17" spans="1:2" ht="15">
      <c r="A17" s="97">
        <v>39791</v>
      </c>
      <c r="B17" s="98">
        <v>0.047293510000000004</v>
      </c>
    </row>
    <row r="18" spans="1:2" ht="15">
      <c r="A18" s="97">
        <v>39792</v>
      </c>
      <c r="B18" s="98">
        <v>0.04729028</v>
      </c>
    </row>
    <row r="19" spans="1:2" ht="15">
      <c r="A19" s="97">
        <v>39793</v>
      </c>
      <c r="B19" s="98">
        <v>0.0469949</v>
      </c>
    </row>
    <row r="20" spans="1:2" ht="15">
      <c r="A20" s="97">
        <v>39794</v>
      </c>
      <c r="B20" s="98">
        <v>0.046993679999999996</v>
      </c>
    </row>
    <row r="21" spans="1:2" ht="15">
      <c r="A21" s="97">
        <v>39797</v>
      </c>
      <c r="B21" s="98">
        <v>0.04738956</v>
      </c>
    </row>
    <row r="22" spans="1:2" ht="15">
      <c r="A22" s="97">
        <v>39798</v>
      </c>
      <c r="B22" s="98">
        <v>0.04798678</v>
      </c>
    </row>
    <row r="23" spans="1:2" ht="15">
      <c r="A23" s="97">
        <v>39799</v>
      </c>
      <c r="B23" s="98">
        <v>0.047413</v>
      </c>
    </row>
    <row r="24" spans="1:2" ht="15">
      <c r="A24" s="97">
        <v>39800</v>
      </c>
      <c r="B24" s="98">
        <v>0.04741199</v>
      </c>
    </row>
    <row r="25" spans="1:2" ht="15">
      <c r="A25" s="97">
        <v>39801</v>
      </c>
      <c r="B25" s="98">
        <v>0.04676988</v>
      </c>
    </row>
    <row r="26" spans="1:2" ht="15">
      <c r="A26" s="97">
        <v>39804</v>
      </c>
      <c r="B26" s="98">
        <v>0.04728644</v>
      </c>
    </row>
    <row r="27" spans="1:2" ht="15">
      <c r="A27" s="97">
        <v>39805</v>
      </c>
      <c r="B27" s="98">
        <v>0.047281180000000006</v>
      </c>
    </row>
    <row r="28" spans="1:2" ht="15">
      <c r="A28" s="97">
        <v>39811</v>
      </c>
      <c r="B28" s="98">
        <v>0.047279159999999994</v>
      </c>
    </row>
    <row r="29" spans="1:2" ht="15">
      <c r="A29" s="97">
        <v>39812</v>
      </c>
      <c r="B29" s="98">
        <v>0.047277950000000006</v>
      </c>
    </row>
    <row r="30" spans="1:2" ht="15">
      <c r="A30" s="97">
        <v>39818</v>
      </c>
      <c r="B30" s="98">
        <v>0.04689685</v>
      </c>
    </row>
    <row r="31" spans="1:2" ht="15">
      <c r="A31" s="97">
        <v>39820</v>
      </c>
      <c r="B31" s="98">
        <v>0.04728604</v>
      </c>
    </row>
    <row r="32" spans="1:2" ht="15">
      <c r="A32" s="97">
        <v>39821</v>
      </c>
      <c r="B32" s="98">
        <v>0.04728503</v>
      </c>
    </row>
    <row r="33" spans="1:2" ht="15">
      <c r="A33" s="97">
        <v>39822</v>
      </c>
      <c r="B33" s="98">
        <v>0.04728401</v>
      </c>
    </row>
    <row r="34" spans="1:2" ht="15">
      <c r="A34" s="97">
        <v>39825</v>
      </c>
      <c r="B34" s="98">
        <v>0.046787669999999996</v>
      </c>
    </row>
    <row r="35" spans="1:2" ht="15">
      <c r="A35" s="97">
        <v>39826</v>
      </c>
      <c r="B35" s="98">
        <v>0.04678665</v>
      </c>
    </row>
    <row r="36" spans="1:2" ht="15">
      <c r="A36" s="97">
        <v>39827</v>
      </c>
      <c r="B36" s="98">
        <v>0.0462901</v>
      </c>
    </row>
    <row r="37" spans="1:2" ht="15">
      <c r="A37" s="97">
        <v>39828</v>
      </c>
      <c r="B37" s="98">
        <v>0.04628889</v>
      </c>
    </row>
    <row r="38" spans="1:2" ht="15">
      <c r="A38" s="97">
        <v>39829</v>
      </c>
      <c r="B38" s="98">
        <v>0.04678706</v>
      </c>
    </row>
    <row r="39" spans="1:2" ht="15">
      <c r="A39" s="97">
        <v>39832</v>
      </c>
      <c r="B39" s="98">
        <v>0.04674379</v>
      </c>
    </row>
    <row r="40" spans="1:2" ht="15">
      <c r="A40" s="97">
        <v>39833</v>
      </c>
      <c r="B40" s="98">
        <v>0.047493270000000004</v>
      </c>
    </row>
    <row r="41" spans="1:2" ht="15">
      <c r="A41" s="97">
        <v>39834</v>
      </c>
      <c r="B41" s="98">
        <v>0.04579597</v>
      </c>
    </row>
    <row r="42" spans="1:2" ht="15">
      <c r="A42" s="97">
        <v>39835</v>
      </c>
      <c r="B42" s="98">
        <v>0.04579719</v>
      </c>
    </row>
    <row r="43" spans="1:2" ht="15">
      <c r="A43" s="97">
        <v>39836</v>
      </c>
      <c r="B43" s="98">
        <v>0.04579941</v>
      </c>
    </row>
    <row r="44" spans="1:2" ht="15">
      <c r="A44" s="97">
        <v>39839</v>
      </c>
      <c r="B44" s="98">
        <v>0.04777409</v>
      </c>
    </row>
    <row r="45" spans="1:2" ht="15">
      <c r="A45" s="97">
        <v>39840</v>
      </c>
      <c r="B45" s="98">
        <v>0.047773079999999996</v>
      </c>
    </row>
    <row r="46" spans="1:2" ht="15">
      <c r="A46" s="97">
        <v>39841</v>
      </c>
      <c r="B46" s="98">
        <v>0.04752501</v>
      </c>
    </row>
    <row r="47" spans="1:2" ht="15">
      <c r="A47" s="97">
        <v>39842</v>
      </c>
      <c r="B47" s="98">
        <v>0.047524</v>
      </c>
    </row>
    <row r="48" spans="1:2" ht="15">
      <c r="A48" s="97">
        <v>39843</v>
      </c>
      <c r="B48" s="98">
        <v>0.04794695</v>
      </c>
    </row>
    <row r="49" spans="1:2" ht="15">
      <c r="A49" s="97">
        <v>39846</v>
      </c>
      <c r="B49" s="98">
        <v>0.048757289999999995</v>
      </c>
    </row>
    <row r="50" spans="1:2" ht="15">
      <c r="A50" s="97">
        <v>39847</v>
      </c>
      <c r="B50" s="98">
        <v>0.04875648</v>
      </c>
    </row>
    <row r="51" spans="1:2" ht="15">
      <c r="A51" s="97">
        <v>39848</v>
      </c>
      <c r="B51" s="98">
        <v>0.0479795</v>
      </c>
    </row>
    <row r="52" spans="1:2" ht="15">
      <c r="A52" s="97">
        <v>39849</v>
      </c>
      <c r="B52" s="98">
        <v>0.048753859999999996</v>
      </c>
    </row>
    <row r="53" spans="1:2" ht="15">
      <c r="A53" s="97">
        <v>39850</v>
      </c>
      <c r="B53" s="98">
        <v>0.04791157</v>
      </c>
    </row>
    <row r="54" spans="1:2" ht="15">
      <c r="A54" s="97">
        <v>39853</v>
      </c>
      <c r="B54" s="98">
        <v>0.0472084</v>
      </c>
    </row>
    <row r="55" spans="1:2" ht="15">
      <c r="A55" s="97">
        <v>39854</v>
      </c>
      <c r="B55" s="98">
        <v>0.04745991</v>
      </c>
    </row>
    <row r="56" spans="1:2" ht="15">
      <c r="A56" s="97">
        <v>39855</v>
      </c>
      <c r="B56" s="98">
        <v>0.0472094</v>
      </c>
    </row>
    <row r="57" spans="1:2" ht="15">
      <c r="A57" s="97">
        <v>39856</v>
      </c>
      <c r="B57" s="98">
        <v>0.0472743</v>
      </c>
    </row>
    <row r="58" spans="1:2" ht="15">
      <c r="A58" s="97">
        <v>39857</v>
      </c>
      <c r="B58" s="98">
        <v>0.0474967</v>
      </c>
    </row>
    <row r="59" spans="1:2" ht="15">
      <c r="A59" s="97">
        <v>39860</v>
      </c>
      <c r="B59" s="98">
        <v>0.044993939999999996</v>
      </c>
    </row>
    <row r="60" spans="1:2" ht="15">
      <c r="A60" s="97">
        <v>39861</v>
      </c>
      <c r="B60" s="98">
        <v>0.04749488</v>
      </c>
    </row>
    <row r="61" spans="1:2" ht="15">
      <c r="A61" s="97">
        <v>39862</v>
      </c>
      <c r="B61" s="98">
        <v>0.04772254</v>
      </c>
    </row>
    <row r="62" spans="1:2" ht="15">
      <c r="A62" s="97">
        <v>39863</v>
      </c>
      <c r="B62" s="98">
        <v>0.047643069999999996</v>
      </c>
    </row>
    <row r="63" spans="1:2" ht="15">
      <c r="A63" s="97">
        <v>39864</v>
      </c>
      <c r="B63" s="98">
        <v>0.04764227</v>
      </c>
    </row>
    <row r="64" spans="1:2" ht="15">
      <c r="A64" s="97">
        <v>39867</v>
      </c>
      <c r="B64" s="98">
        <v>0.04749549</v>
      </c>
    </row>
    <row r="65" spans="1:2" ht="15">
      <c r="A65" s="97">
        <v>39868</v>
      </c>
      <c r="B65" s="98">
        <v>0.04746658</v>
      </c>
    </row>
    <row r="66" spans="1:2" ht="15">
      <c r="A66" s="97">
        <v>39869</v>
      </c>
      <c r="B66" s="98">
        <v>0.047269860000000004</v>
      </c>
    </row>
    <row r="67" spans="1:2" ht="15">
      <c r="A67" s="97">
        <v>39870</v>
      </c>
      <c r="B67" s="98">
        <v>0.04749549</v>
      </c>
    </row>
    <row r="68" spans="1:2" ht="15">
      <c r="A68" s="97">
        <v>39871</v>
      </c>
      <c r="B68" s="98">
        <v>0.047497109999999995</v>
      </c>
    </row>
    <row r="69" spans="1:2" ht="15">
      <c r="A69" s="97">
        <v>39874</v>
      </c>
      <c r="B69" s="98">
        <v>0.047470420000000006</v>
      </c>
    </row>
    <row r="70" spans="1:2" ht="15">
      <c r="A70" s="97">
        <v>39875</v>
      </c>
      <c r="B70" s="98">
        <v>0.047672189999999996</v>
      </c>
    </row>
    <row r="71" spans="1:2" ht="15">
      <c r="A71" s="97">
        <v>39876</v>
      </c>
      <c r="B71" s="98">
        <v>0.04746941</v>
      </c>
    </row>
    <row r="72" spans="1:2" ht="15">
      <c r="A72" s="97">
        <v>39877</v>
      </c>
      <c r="B72" s="98">
        <v>0.04747466</v>
      </c>
    </row>
    <row r="73" spans="1:2" ht="15">
      <c r="A73" s="97">
        <v>39878</v>
      </c>
      <c r="B73" s="98">
        <v>0.046402099999999995</v>
      </c>
    </row>
    <row r="74" spans="1:2" ht="15">
      <c r="A74" s="97">
        <v>39881</v>
      </c>
      <c r="B74" s="98">
        <v>0.046142510000000005</v>
      </c>
    </row>
    <row r="75" spans="1:2" ht="15">
      <c r="A75" s="97">
        <v>39882</v>
      </c>
      <c r="B75" s="98">
        <v>0.04609156</v>
      </c>
    </row>
    <row r="76" spans="1:2" ht="15">
      <c r="A76" s="97">
        <v>39883</v>
      </c>
      <c r="B76" s="98">
        <v>0.04600684</v>
      </c>
    </row>
    <row r="77" spans="1:2" ht="15">
      <c r="A77" s="97">
        <v>39884</v>
      </c>
      <c r="B77" s="98">
        <v>0.04578405</v>
      </c>
    </row>
    <row r="78" spans="1:2" ht="15">
      <c r="A78" s="97">
        <v>39885</v>
      </c>
      <c r="B78" s="98">
        <v>0.04722194</v>
      </c>
    </row>
    <row r="79" spans="1:2" ht="15">
      <c r="A79" s="97">
        <v>39888</v>
      </c>
      <c r="B79" s="98">
        <v>0.04711682</v>
      </c>
    </row>
    <row r="80" spans="1:2" ht="15">
      <c r="A80" s="97">
        <v>39889</v>
      </c>
      <c r="B80" s="98">
        <v>0.047724760000000005</v>
      </c>
    </row>
    <row r="81" spans="1:2" ht="15">
      <c r="A81" s="97">
        <v>39890</v>
      </c>
      <c r="B81" s="98">
        <v>0.047863249999999996</v>
      </c>
    </row>
    <row r="82" spans="1:2" ht="15">
      <c r="A82" s="97">
        <v>39891</v>
      </c>
      <c r="B82" s="98">
        <v>0.047879630000000006</v>
      </c>
    </row>
    <row r="83" spans="1:2" ht="15">
      <c r="A83" s="97">
        <v>39892</v>
      </c>
      <c r="B83" s="98">
        <v>0.04737297</v>
      </c>
    </row>
    <row r="84" spans="1:2" ht="15">
      <c r="A84" s="97">
        <v>39895</v>
      </c>
      <c r="B84" s="98">
        <v>0.046918879999999996</v>
      </c>
    </row>
    <row r="85" spans="1:2" ht="15">
      <c r="A85" s="97">
        <v>39896</v>
      </c>
      <c r="B85" s="98">
        <v>0.04722234</v>
      </c>
    </row>
    <row r="86" spans="1:2" ht="15">
      <c r="A86" s="97">
        <v>39897</v>
      </c>
      <c r="B86" s="98">
        <v>0.047261569999999996</v>
      </c>
    </row>
    <row r="87" spans="1:2" ht="15">
      <c r="A87" s="97">
        <v>39898</v>
      </c>
      <c r="B87" s="98">
        <v>0.047261569999999996</v>
      </c>
    </row>
    <row r="88" spans="1:2" ht="15">
      <c r="A88" s="97">
        <v>39899</v>
      </c>
      <c r="B88" s="98">
        <v>0.04726197</v>
      </c>
    </row>
    <row r="89" spans="1:2" ht="15">
      <c r="A89" s="97">
        <v>39902</v>
      </c>
      <c r="B89" s="98">
        <v>0.04726096</v>
      </c>
    </row>
    <row r="90" spans="1:2" ht="15">
      <c r="A90" s="97">
        <v>39903</v>
      </c>
      <c r="B90" s="98">
        <v>0.047508020000000005</v>
      </c>
    </row>
    <row r="91" spans="1:2" ht="15">
      <c r="A91" s="97">
        <v>39904</v>
      </c>
      <c r="B91" s="98">
        <v>0.04749448</v>
      </c>
    </row>
    <row r="92" spans="1:2" ht="15">
      <c r="A92" s="97">
        <v>39905</v>
      </c>
      <c r="B92" s="98">
        <v>0.04775468</v>
      </c>
    </row>
    <row r="93" spans="1:2" ht="15">
      <c r="A93" s="97">
        <v>39906</v>
      </c>
      <c r="B93" s="98">
        <v>0.04750641</v>
      </c>
    </row>
    <row r="94" spans="1:2" ht="15">
      <c r="A94" s="97">
        <v>39909</v>
      </c>
      <c r="B94" s="98">
        <v>0.047747000000000005</v>
      </c>
    </row>
    <row r="95" spans="1:2" ht="15">
      <c r="A95" s="97">
        <v>39910</v>
      </c>
      <c r="B95" s="98">
        <v>0.04949544</v>
      </c>
    </row>
    <row r="96" spans="1:2" ht="15">
      <c r="A96" s="97">
        <v>39911</v>
      </c>
      <c r="B96" s="98">
        <v>0.04809818</v>
      </c>
    </row>
    <row r="97" spans="1:2" ht="15">
      <c r="A97" s="97">
        <v>39912</v>
      </c>
      <c r="B97" s="98">
        <v>0.0487397</v>
      </c>
    </row>
    <row r="98" spans="1:2" ht="15">
      <c r="A98" s="97">
        <v>39917</v>
      </c>
      <c r="B98" s="98">
        <v>0.04926719</v>
      </c>
    </row>
    <row r="99" spans="1:2" ht="15">
      <c r="A99" s="97">
        <v>39918</v>
      </c>
      <c r="B99" s="98">
        <v>0.04925344</v>
      </c>
    </row>
    <row r="100" spans="1:2" ht="15">
      <c r="A100" s="97">
        <v>39919</v>
      </c>
      <c r="B100" s="98">
        <v>0.04953709</v>
      </c>
    </row>
    <row r="101" spans="1:2" ht="15">
      <c r="A101" s="97">
        <v>39920</v>
      </c>
      <c r="B101" s="98">
        <v>0.049765949999999996</v>
      </c>
    </row>
    <row r="102" spans="1:2" ht="15">
      <c r="A102" s="97">
        <v>39923</v>
      </c>
      <c r="B102" s="98">
        <v>0.04984198</v>
      </c>
    </row>
    <row r="103" spans="1:2" ht="15">
      <c r="A103" s="97">
        <v>39924</v>
      </c>
      <c r="B103" s="98">
        <v>0.04976171</v>
      </c>
    </row>
    <row r="104" spans="1:2" ht="15">
      <c r="A104" s="97">
        <v>39925</v>
      </c>
      <c r="B104" s="98">
        <v>0.050066</v>
      </c>
    </row>
    <row r="105" spans="1:2" ht="15">
      <c r="A105" s="97">
        <v>39926</v>
      </c>
      <c r="B105" s="98">
        <v>0.0500656</v>
      </c>
    </row>
    <row r="106" spans="1:2" ht="15">
      <c r="A106" s="97">
        <v>39927</v>
      </c>
      <c r="B106" s="98">
        <v>0.050268179999999996</v>
      </c>
    </row>
    <row r="107" spans="1:2" ht="15">
      <c r="A107" s="97">
        <v>39930</v>
      </c>
      <c r="B107" s="98">
        <v>0.05017234</v>
      </c>
    </row>
    <row r="108" spans="1:2" ht="15">
      <c r="A108" s="97">
        <v>39931</v>
      </c>
      <c r="B108" s="98">
        <v>0.05017174</v>
      </c>
    </row>
    <row r="109" spans="1:2" ht="15">
      <c r="A109" s="97">
        <v>39932</v>
      </c>
      <c r="B109" s="98">
        <v>0.050171539999999994</v>
      </c>
    </row>
    <row r="110" spans="1:2" ht="15">
      <c r="A110" s="97">
        <v>39933</v>
      </c>
      <c r="B110" s="98">
        <v>0.050171539999999994</v>
      </c>
    </row>
    <row r="111" spans="1:2" ht="15">
      <c r="A111" s="97">
        <v>39937</v>
      </c>
      <c r="B111" s="98">
        <v>0.05077706</v>
      </c>
    </row>
    <row r="112" spans="1:2" ht="15">
      <c r="A112" s="97">
        <v>39938</v>
      </c>
      <c r="B112" s="98">
        <v>0.05077847</v>
      </c>
    </row>
    <row r="113" spans="1:2" ht="15">
      <c r="A113" s="97">
        <v>39939</v>
      </c>
      <c r="B113" s="98">
        <v>0.05077847</v>
      </c>
    </row>
    <row r="114" spans="1:2" ht="15">
      <c r="A114" s="97">
        <v>39940</v>
      </c>
      <c r="B114" s="98">
        <v>0.05077746</v>
      </c>
    </row>
    <row r="115" spans="1:2" ht="15">
      <c r="A115" s="97">
        <v>39944</v>
      </c>
      <c r="B115" s="98">
        <v>0.05077645</v>
      </c>
    </row>
    <row r="116" spans="1:2" ht="15">
      <c r="A116" s="97">
        <v>39945</v>
      </c>
      <c r="B116" s="98">
        <v>0.05078331999999999</v>
      </c>
    </row>
    <row r="117" spans="1:2" ht="15">
      <c r="A117" s="97">
        <v>39946</v>
      </c>
      <c r="B117" s="98">
        <v>0.0507817</v>
      </c>
    </row>
    <row r="118" spans="1:2" ht="15">
      <c r="A118" s="97">
        <v>39947</v>
      </c>
      <c r="B118" s="98">
        <v>0.05005709999999999</v>
      </c>
    </row>
    <row r="119" spans="1:2" ht="15">
      <c r="A119" s="97">
        <v>39948</v>
      </c>
      <c r="B119" s="98">
        <v>0.05024796</v>
      </c>
    </row>
    <row r="120" spans="1:2" ht="15">
      <c r="A120" s="97">
        <v>39951</v>
      </c>
      <c r="B120" s="98">
        <v>0.04971764</v>
      </c>
    </row>
    <row r="121" spans="1:2" ht="15">
      <c r="A121" s="97">
        <v>39952</v>
      </c>
      <c r="B121" s="98">
        <v>0.0496119</v>
      </c>
    </row>
    <row r="122" spans="1:2" ht="15">
      <c r="A122" s="97">
        <v>39953</v>
      </c>
      <c r="B122" s="98">
        <v>0.05052696</v>
      </c>
    </row>
    <row r="123" spans="1:2" ht="15">
      <c r="A123" s="97">
        <v>39954</v>
      </c>
      <c r="B123" s="98">
        <v>0.04971581</v>
      </c>
    </row>
    <row r="124" spans="1:2" ht="15">
      <c r="A124" s="97">
        <v>39955</v>
      </c>
      <c r="B124" s="98">
        <v>0.050492800000000004</v>
      </c>
    </row>
    <row r="125" spans="1:2" ht="15">
      <c r="A125" s="97">
        <v>39958</v>
      </c>
      <c r="B125" s="98">
        <v>0.05070306</v>
      </c>
    </row>
    <row r="126" spans="1:2" ht="15">
      <c r="A126" s="97">
        <v>39959</v>
      </c>
      <c r="B126" s="98">
        <v>0.04847687</v>
      </c>
    </row>
    <row r="127" spans="1:2" ht="15">
      <c r="A127" s="97">
        <v>39960</v>
      </c>
      <c r="B127" s="98">
        <v>0.050277880000000004</v>
      </c>
    </row>
    <row r="128" spans="1:2" ht="15">
      <c r="A128" s="97">
        <v>39961</v>
      </c>
      <c r="B128" s="98">
        <v>0.04899971</v>
      </c>
    </row>
    <row r="129" spans="1:2" ht="15">
      <c r="A129" s="97">
        <v>39962</v>
      </c>
      <c r="B129" s="98">
        <v>0.051197990000000006</v>
      </c>
    </row>
    <row r="130" spans="1:2" ht="15">
      <c r="A130" s="97">
        <v>39965</v>
      </c>
      <c r="B130" s="98">
        <v>0.050495029999999996</v>
      </c>
    </row>
    <row r="131" spans="1:2" ht="15">
      <c r="A131" s="97">
        <v>39966</v>
      </c>
      <c r="B131" s="98">
        <v>0.05077685</v>
      </c>
    </row>
    <row r="132" spans="1:2" ht="15">
      <c r="A132" s="97">
        <v>39967</v>
      </c>
      <c r="B132" s="98">
        <v>0.051034430000000006</v>
      </c>
    </row>
    <row r="133" spans="1:2" ht="15">
      <c r="A133" s="97">
        <v>39968</v>
      </c>
      <c r="B133" s="98">
        <v>0.051229529999999995</v>
      </c>
    </row>
    <row r="134" spans="1:2" ht="15">
      <c r="A134" s="97">
        <v>39969</v>
      </c>
      <c r="B134" s="98">
        <v>0.050786559999999994</v>
      </c>
    </row>
    <row r="135" spans="1:2" ht="15">
      <c r="A135" s="97">
        <v>39972</v>
      </c>
      <c r="B135" s="98">
        <v>0.051090239999999995</v>
      </c>
    </row>
    <row r="136" spans="1:2" ht="15">
      <c r="A136" s="97">
        <v>39973</v>
      </c>
      <c r="B136" s="98">
        <v>0.05108943</v>
      </c>
    </row>
    <row r="137" spans="1:2" ht="15">
      <c r="A137" s="97">
        <v>39974</v>
      </c>
      <c r="B137" s="98">
        <v>0.0518013</v>
      </c>
    </row>
    <row r="138" spans="1:2" ht="15">
      <c r="A138" s="97">
        <v>39975</v>
      </c>
      <c r="B138" s="98">
        <v>0.05129302</v>
      </c>
    </row>
    <row r="139" spans="1:2" ht="15">
      <c r="A139" s="97">
        <v>39976</v>
      </c>
      <c r="B139" s="98">
        <v>0.047820989999999994</v>
      </c>
    </row>
    <row r="140" spans="1:2" ht="15">
      <c r="A140" s="97">
        <v>39979</v>
      </c>
      <c r="B140" s="98">
        <v>0.05078878</v>
      </c>
    </row>
    <row r="141" spans="1:2" ht="15">
      <c r="A141" s="97">
        <v>39980</v>
      </c>
      <c r="B141" s="98">
        <v>0.05074248</v>
      </c>
    </row>
    <row r="142" spans="1:2" ht="15">
      <c r="A142" s="97">
        <v>39981</v>
      </c>
      <c r="B142" s="98">
        <v>0.05123641</v>
      </c>
    </row>
    <row r="143" spans="1:2" ht="15">
      <c r="A143" s="97">
        <v>39982</v>
      </c>
      <c r="B143" s="98">
        <v>0.05104049</v>
      </c>
    </row>
    <row r="144" spans="1:2" ht="15">
      <c r="A144" s="97">
        <v>39983</v>
      </c>
      <c r="B144" s="98">
        <v>0.05114239</v>
      </c>
    </row>
    <row r="145" spans="1:2" ht="15">
      <c r="A145" s="97">
        <v>39986</v>
      </c>
      <c r="B145" s="98">
        <v>0.0507906</v>
      </c>
    </row>
    <row r="146" spans="1:2" ht="15">
      <c r="A146" s="97">
        <v>39987</v>
      </c>
      <c r="B146" s="98">
        <v>0.05079101</v>
      </c>
    </row>
    <row r="147" spans="1:2" ht="15">
      <c r="A147" s="97">
        <v>39988</v>
      </c>
      <c r="B147" s="98">
        <v>0.05058883</v>
      </c>
    </row>
    <row r="148" spans="1:2" ht="15">
      <c r="A148" s="97">
        <v>39989</v>
      </c>
      <c r="B148" s="98">
        <v>0.05058802</v>
      </c>
    </row>
    <row r="149" spans="1:2" ht="15">
      <c r="A149" s="97">
        <v>39990</v>
      </c>
      <c r="B149" s="98">
        <v>0.05028658</v>
      </c>
    </row>
    <row r="150" spans="1:2" ht="15">
      <c r="A150" s="97">
        <v>39993</v>
      </c>
      <c r="B150" s="98">
        <v>0.05129686000000001</v>
      </c>
    </row>
    <row r="151" spans="1:2" ht="15">
      <c r="A151" s="97">
        <v>39994</v>
      </c>
      <c r="B151" s="98">
        <v>0.05180311</v>
      </c>
    </row>
    <row r="152" spans="1:2" ht="15">
      <c r="A152" s="97">
        <v>39995</v>
      </c>
      <c r="B152" s="98">
        <v>0.051299279999999996</v>
      </c>
    </row>
    <row r="153" spans="1:2" ht="15">
      <c r="A153" s="97">
        <v>39996</v>
      </c>
      <c r="B153" s="98">
        <v>0.051296049999999996</v>
      </c>
    </row>
    <row r="154" spans="1:2" ht="15">
      <c r="A154" s="97">
        <v>39997</v>
      </c>
      <c r="B154" s="98">
        <v>0.05130192</v>
      </c>
    </row>
    <row r="155" spans="1:2" ht="15">
      <c r="A155" s="97">
        <v>40000</v>
      </c>
      <c r="B155" s="98">
        <v>0.049781729999999996</v>
      </c>
    </row>
    <row r="156" spans="1:2" ht="15">
      <c r="A156" s="97">
        <v>40001</v>
      </c>
      <c r="B156" s="98">
        <v>0.0502888</v>
      </c>
    </row>
    <row r="157" spans="1:2" ht="15">
      <c r="A157" s="97">
        <v>40002</v>
      </c>
      <c r="B157" s="98">
        <v>0.04982924</v>
      </c>
    </row>
    <row r="158" spans="1:2" ht="15">
      <c r="A158" s="97">
        <v>40003</v>
      </c>
      <c r="B158" s="98">
        <v>0.050317499999999994</v>
      </c>
    </row>
    <row r="159" spans="1:2" ht="15">
      <c r="A159" s="97">
        <v>40004</v>
      </c>
      <c r="B159" s="98">
        <v>0.05054131</v>
      </c>
    </row>
    <row r="160" spans="1:2" ht="15">
      <c r="A160" s="97">
        <v>40007</v>
      </c>
      <c r="B160" s="98">
        <v>0.050284560000000006</v>
      </c>
    </row>
    <row r="161" spans="1:2" ht="15">
      <c r="A161" s="97">
        <v>40008</v>
      </c>
      <c r="B161" s="98">
        <v>0.050290220000000004</v>
      </c>
    </row>
    <row r="162" spans="1:2" ht="15">
      <c r="A162" s="97">
        <v>40009</v>
      </c>
      <c r="B162" s="98">
        <v>0.050291430000000005</v>
      </c>
    </row>
    <row r="163" spans="1:2" ht="15">
      <c r="A163" s="97">
        <v>40010</v>
      </c>
      <c r="B163" s="98">
        <v>0.05029184</v>
      </c>
    </row>
    <row r="164" spans="1:2" ht="15">
      <c r="A164" s="97">
        <v>40011</v>
      </c>
      <c r="B164" s="98">
        <v>0.05029224</v>
      </c>
    </row>
    <row r="165" spans="1:2" ht="15">
      <c r="A165" s="97">
        <v>40014</v>
      </c>
      <c r="B165" s="98">
        <v>0.050291430000000005</v>
      </c>
    </row>
    <row r="166" spans="1:2" ht="15">
      <c r="A166" s="97">
        <v>40015</v>
      </c>
      <c r="B166" s="98">
        <v>0.050290419999999995</v>
      </c>
    </row>
    <row r="167" spans="1:2" ht="15">
      <c r="A167" s="97">
        <v>40016</v>
      </c>
      <c r="B167" s="98">
        <v>0.05033469</v>
      </c>
    </row>
    <row r="168" spans="1:2" ht="15">
      <c r="A168" s="97">
        <v>40017</v>
      </c>
      <c r="B168" s="98">
        <v>0.050333880000000004</v>
      </c>
    </row>
    <row r="169" spans="1:2" ht="15">
      <c r="A169" s="97">
        <v>40018</v>
      </c>
      <c r="B169" s="98">
        <v>0.05033308</v>
      </c>
    </row>
    <row r="170" spans="1:2" ht="15">
      <c r="A170" s="97">
        <v>40021</v>
      </c>
      <c r="B170" s="98">
        <v>0.05033227</v>
      </c>
    </row>
    <row r="171" spans="1:2" ht="15">
      <c r="A171" s="97">
        <v>40022</v>
      </c>
      <c r="B171" s="98">
        <v>0.05033227</v>
      </c>
    </row>
    <row r="172" spans="1:2" ht="15">
      <c r="A172" s="97">
        <v>40023</v>
      </c>
      <c r="B172" s="98">
        <v>0.05032962999999999</v>
      </c>
    </row>
    <row r="173" spans="1:2" ht="15">
      <c r="A173" s="97">
        <v>40024</v>
      </c>
      <c r="B173" s="98">
        <v>0.050328819999999996</v>
      </c>
    </row>
    <row r="174" spans="1:2" ht="15">
      <c r="A174" s="97">
        <v>40025</v>
      </c>
      <c r="B174" s="98">
        <v>0.05032801</v>
      </c>
    </row>
    <row r="175" spans="1:2" ht="15">
      <c r="A175" s="97">
        <v>40028</v>
      </c>
      <c r="B175" s="98">
        <v>0.050327210000000004</v>
      </c>
    </row>
    <row r="176" spans="1:2" ht="15">
      <c r="A176" s="97">
        <v>40029</v>
      </c>
      <c r="B176" s="98">
        <v>0.0503264</v>
      </c>
    </row>
    <row r="177" spans="1:2" ht="15">
      <c r="A177" s="97">
        <v>40030</v>
      </c>
      <c r="B177" s="98">
        <v>0.04969539</v>
      </c>
    </row>
    <row r="178" spans="1:2" ht="15">
      <c r="A178" s="97">
        <v>40031</v>
      </c>
      <c r="B178" s="98">
        <v>0.0496958</v>
      </c>
    </row>
    <row r="179" spans="1:2" ht="15">
      <c r="A179" s="97">
        <v>40032</v>
      </c>
      <c r="B179" s="98">
        <v>0.049694779999999994</v>
      </c>
    </row>
    <row r="180" spans="1:2" ht="15">
      <c r="A180" s="97">
        <v>40035</v>
      </c>
      <c r="B180" s="98">
        <v>0.04969397</v>
      </c>
    </row>
    <row r="181" spans="1:2" ht="15">
      <c r="A181" s="97">
        <v>40036</v>
      </c>
      <c r="B181" s="98">
        <v>0.04969297</v>
      </c>
    </row>
    <row r="182" spans="1:2" ht="15">
      <c r="A182" s="97">
        <v>40037</v>
      </c>
      <c r="B182" s="98">
        <v>0.049690139999999994</v>
      </c>
    </row>
    <row r="183" spans="1:2" ht="15">
      <c r="A183" s="97">
        <v>40038</v>
      </c>
      <c r="B183" s="98">
        <v>0.04968912</v>
      </c>
    </row>
    <row r="184" spans="1:2" ht="15">
      <c r="A184" s="97">
        <v>40039</v>
      </c>
      <c r="B184" s="98">
        <v>0.049688109999999994</v>
      </c>
    </row>
    <row r="185" spans="1:2" ht="15">
      <c r="A185" s="97">
        <v>40042</v>
      </c>
      <c r="B185" s="98">
        <v>0.048506999999999995</v>
      </c>
    </row>
    <row r="186" spans="1:2" ht="15">
      <c r="A186" s="97">
        <v>40043</v>
      </c>
      <c r="B186" s="98">
        <v>0.049288</v>
      </c>
    </row>
    <row r="187" spans="1:2" ht="15">
      <c r="A187" s="97">
        <v>40044</v>
      </c>
      <c r="B187" s="98">
        <v>0.04928477</v>
      </c>
    </row>
    <row r="188" spans="1:2" ht="15">
      <c r="A188" s="97">
        <v>40045</v>
      </c>
      <c r="B188" s="98">
        <v>0.04919703</v>
      </c>
    </row>
    <row r="189" spans="1:2" ht="15">
      <c r="A189" s="97">
        <v>40046</v>
      </c>
      <c r="B189" s="98">
        <v>0.04771505</v>
      </c>
    </row>
    <row r="190" spans="1:2" ht="15">
      <c r="A190" s="97">
        <v>40049</v>
      </c>
      <c r="B190" s="98">
        <v>0.048453619999999996</v>
      </c>
    </row>
    <row r="191" spans="1:2" ht="15">
      <c r="A191" s="97">
        <v>40050</v>
      </c>
      <c r="B191" s="98">
        <v>0.04771505</v>
      </c>
    </row>
    <row r="192" spans="1:2" ht="15">
      <c r="A192" s="97">
        <v>40051</v>
      </c>
      <c r="B192" s="98">
        <v>0.04799265</v>
      </c>
    </row>
    <row r="193" spans="1:2" ht="15">
      <c r="A193" s="97">
        <v>40052</v>
      </c>
      <c r="B193" s="98">
        <v>0.04746678</v>
      </c>
    </row>
    <row r="194" spans="1:2" ht="15">
      <c r="A194" s="97">
        <v>40053</v>
      </c>
      <c r="B194" s="98">
        <v>0.04771344</v>
      </c>
    </row>
    <row r="195" spans="1:2" ht="15">
      <c r="A195" s="97">
        <v>40056</v>
      </c>
      <c r="B195" s="98">
        <v>0.04771344</v>
      </c>
    </row>
    <row r="196" spans="1:2" ht="15">
      <c r="A196" s="97">
        <v>40058</v>
      </c>
      <c r="B196" s="98">
        <v>0.047268439999999995</v>
      </c>
    </row>
    <row r="197" spans="1:2" ht="15">
      <c r="A197" s="97">
        <v>40059</v>
      </c>
      <c r="B197" s="98">
        <v>0.047267029999999995</v>
      </c>
    </row>
    <row r="198" spans="1:2" ht="15">
      <c r="A198" s="97">
        <v>40060</v>
      </c>
      <c r="B198" s="98">
        <v>0.04727188</v>
      </c>
    </row>
    <row r="199" spans="1:2" ht="15">
      <c r="A199" s="97">
        <v>40063</v>
      </c>
      <c r="B199" s="98">
        <v>0.047270469999999995</v>
      </c>
    </row>
    <row r="200" spans="1:2" ht="15">
      <c r="A200" s="97">
        <v>40064</v>
      </c>
      <c r="B200" s="98">
        <v>0.050299319999999995</v>
      </c>
    </row>
    <row r="201" spans="1:2" ht="15">
      <c r="A201" s="97">
        <v>40065</v>
      </c>
      <c r="B201" s="98">
        <v>0.04676139</v>
      </c>
    </row>
    <row r="202" spans="1:2" ht="15">
      <c r="A202" s="97">
        <v>40066</v>
      </c>
      <c r="B202" s="98">
        <v>0.047341230000000005</v>
      </c>
    </row>
    <row r="203" spans="1:2" ht="15">
      <c r="A203" s="97">
        <v>40067</v>
      </c>
      <c r="B203" s="98">
        <v>0.04721466999999999</v>
      </c>
    </row>
    <row r="204" spans="1:2" ht="15">
      <c r="A204" s="97">
        <v>40070</v>
      </c>
      <c r="B204" s="98">
        <v>0.04721446</v>
      </c>
    </row>
    <row r="205" spans="1:2" ht="15">
      <c r="A205" s="97">
        <v>40072</v>
      </c>
      <c r="B205" s="98">
        <v>0.04672034</v>
      </c>
    </row>
    <row r="206" spans="1:2" ht="15">
      <c r="A206" s="97">
        <v>40073</v>
      </c>
      <c r="B206" s="98">
        <v>0.04671872</v>
      </c>
    </row>
    <row r="207" spans="1:2" ht="15">
      <c r="A207" s="97">
        <v>40074</v>
      </c>
      <c r="B207" s="98">
        <v>0.046719739999999996</v>
      </c>
    </row>
    <row r="208" spans="1:2" ht="15">
      <c r="A208" s="97">
        <v>40077</v>
      </c>
      <c r="B208" s="98">
        <v>0.046475289999999995</v>
      </c>
    </row>
    <row r="209" spans="1:2" ht="15">
      <c r="A209" s="97">
        <v>40078</v>
      </c>
      <c r="B209" s="98">
        <v>0.045992889999999995</v>
      </c>
    </row>
    <row r="210" spans="1:2" ht="15">
      <c r="A210" s="97">
        <v>40079</v>
      </c>
      <c r="B210" s="98">
        <v>0.04573007</v>
      </c>
    </row>
    <row r="211" spans="1:2" ht="15">
      <c r="A211" s="97">
        <v>40080</v>
      </c>
      <c r="B211" s="98">
        <v>0.04572825</v>
      </c>
    </row>
    <row r="212" spans="1:2" ht="15">
      <c r="A212" s="97">
        <v>40081</v>
      </c>
      <c r="B212" s="98">
        <v>0.04474544</v>
      </c>
    </row>
    <row r="213" spans="1:2" ht="15">
      <c r="A213" s="97">
        <v>40084</v>
      </c>
      <c r="B213" s="98">
        <v>0.04474343</v>
      </c>
    </row>
    <row r="214" spans="1:2" ht="15">
      <c r="A214" s="97">
        <v>40085</v>
      </c>
      <c r="B214" s="98">
        <v>0.044742620000000004</v>
      </c>
    </row>
    <row r="215" spans="1:2" ht="15">
      <c r="A215" s="97">
        <v>40086</v>
      </c>
      <c r="B215" s="98">
        <v>0.044736960000000006</v>
      </c>
    </row>
    <row r="216" spans="1:2" ht="15">
      <c r="A216" s="97">
        <v>40087</v>
      </c>
      <c r="B216" s="98">
        <v>0.04449577</v>
      </c>
    </row>
    <row r="217" spans="1:2" ht="15">
      <c r="A217" s="97">
        <v>40088</v>
      </c>
      <c r="B217" s="98">
        <v>0.04375073</v>
      </c>
    </row>
    <row r="218" spans="1:2" ht="15">
      <c r="A218" s="97">
        <v>40091</v>
      </c>
      <c r="B218" s="98">
        <v>0.04312882</v>
      </c>
    </row>
    <row r="219" spans="1:2" ht="15">
      <c r="A219" s="97">
        <v>40092</v>
      </c>
      <c r="B219" s="98">
        <v>0.04325034</v>
      </c>
    </row>
    <row r="220" spans="1:2" ht="15">
      <c r="A220" s="97">
        <v>40093</v>
      </c>
      <c r="B220" s="98">
        <v>0.04247256</v>
      </c>
    </row>
    <row r="221" spans="1:2" ht="15">
      <c r="A221" s="97">
        <v>40094</v>
      </c>
      <c r="B221" s="98">
        <v>0.04276066</v>
      </c>
    </row>
    <row r="222" spans="1:2" ht="15">
      <c r="A222" s="97">
        <v>40095</v>
      </c>
      <c r="B222" s="98">
        <v>0.04276066</v>
      </c>
    </row>
    <row r="223" spans="1:2" ht="15">
      <c r="A223" s="97">
        <v>40098</v>
      </c>
      <c r="B223" s="98">
        <v>0.04323295</v>
      </c>
    </row>
    <row r="224" spans="1:2" ht="15">
      <c r="A224" s="97">
        <v>40099</v>
      </c>
      <c r="B224" s="98">
        <v>0.042994380000000006</v>
      </c>
    </row>
    <row r="225" spans="1:2" ht="15">
      <c r="A225" s="97">
        <v>40100</v>
      </c>
      <c r="B225" s="98">
        <v>0.04325256</v>
      </c>
    </row>
    <row r="226" spans="1:2" ht="15">
      <c r="A226" s="97">
        <v>40101</v>
      </c>
      <c r="B226" s="98">
        <v>0.04323417</v>
      </c>
    </row>
    <row r="227" spans="1:2" ht="15">
      <c r="A227" s="97">
        <v>40102</v>
      </c>
      <c r="B227" s="98">
        <v>0.04325297</v>
      </c>
    </row>
    <row r="228" spans="1:2" ht="15">
      <c r="A228" s="97">
        <v>40105</v>
      </c>
      <c r="B228" s="98">
        <v>0.044239600000000004</v>
      </c>
    </row>
    <row r="229" spans="1:2" ht="15">
      <c r="A229" s="97">
        <v>40106</v>
      </c>
      <c r="B229" s="98">
        <v>0.044238799999999995</v>
      </c>
    </row>
    <row r="230" spans="1:2" ht="15">
      <c r="A230" s="97">
        <v>40107</v>
      </c>
      <c r="B230" s="98">
        <v>0.04323558</v>
      </c>
    </row>
    <row r="231" spans="1:2" ht="15">
      <c r="A231" s="97">
        <v>40108</v>
      </c>
      <c r="B231" s="98">
        <v>0.04275601</v>
      </c>
    </row>
    <row r="232" spans="1:2" ht="15">
      <c r="A232" s="97">
        <v>40109</v>
      </c>
      <c r="B232" s="98">
        <v>0.04275358</v>
      </c>
    </row>
    <row r="233" spans="1:2" ht="15">
      <c r="A233" s="97">
        <v>40112</v>
      </c>
      <c r="B233" s="98">
        <v>0.04324124</v>
      </c>
    </row>
    <row r="234" spans="1:2" ht="15">
      <c r="A234" s="97">
        <v>40113</v>
      </c>
      <c r="B234" s="98">
        <v>0.04323659</v>
      </c>
    </row>
    <row r="235" spans="1:2" ht="15">
      <c r="A235" s="97">
        <v>40114</v>
      </c>
      <c r="B235" s="98">
        <v>0.04323841</v>
      </c>
    </row>
    <row r="236" spans="1:2" ht="15">
      <c r="A236" s="97">
        <v>40115</v>
      </c>
      <c r="B236" s="98">
        <v>0.04309445</v>
      </c>
    </row>
    <row r="237" spans="1:2" ht="15">
      <c r="A237" s="97">
        <v>40116</v>
      </c>
      <c r="B237" s="98">
        <v>0.04305119</v>
      </c>
    </row>
    <row r="238" spans="1:2" ht="15">
      <c r="A238" s="97">
        <v>40119</v>
      </c>
      <c r="B238" s="98">
        <v>0.04304877</v>
      </c>
    </row>
    <row r="239" spans="1:2" ht="15">
      <c r="A239" s="97">
        <v>40120</v>
      </c>
      <c r="B239" s="98">
        <v>0.04273255</v>
      </c>
    </row>
    <row r="240" spans="1:2" ht="15">
      <c r="A240" s="97">
        <v>40121</v>
      </c>
      <c r="B240" s="98">
        <v>0.04273417</v>
      </c>
    </row>
    <row r="241" spans="1:2" ht="15">
      <c r="A241" s="97">
        <v>40122</v>
      </c>
      <c r="B241" s="98">
        <v>0.04273175</v>
      </c>
    </row>
    <row r="242" spans="1:2" ht="15">
      <c r="A242" s="97">
        <v>40123</v>
      </c>
      <c r="B242" s="98">
        <v>0.04272953</v>
      </c>
    </row>
    <row r="243" spans="1:2" ht="15">
      <c r="A243" s="97">
        <v>40126</v>
      </c>
      <c r="B243" s="98">
        <v>0.04273701</v>
      </c>
    </row>
    <row r="244" spans="1:2" ht="15">
      <c r="A244" s="97">
        <v>40127</v>
      </c>
      <c r="B244" s="98">
        <v>0.04225784</v>
      </c>
    </row>
    <row r="245" spans="1:2" ht="15">
      <c r="A245" s="97">
        <v>40128</v>
      </c>
      <c r="B245" s="98">
        <v>0.042256629999999996</v>
      </c>
    </row>
    <row r="246" spans="1:2" ht="15">
      <c r="A246" s="97">
        <v>40129</v>
      </c>
      <c r="B246" s="98">
        <v>0.042251779999999996</v>
      </c>
    </row>
    <row r="247" spans="1:2" ht="15">
      <c r="A247" s="97">
        <v>40130</v>
      </c>
      <c r="B247" s="98">
        <v>0.04225562</v>
      </c>
    </row>
    <row r="248" spans="1:2" ht="15">
      <c r="A248" s="97">
        <v>40133</v>
      </c>
      <c r="B248" s="98">
        <v>0.042253189999999996</v>
      </c>
    </row>
    <row r="249" spans="1:2" ht="15">
      <c r="A249" s="97">
        <v>40135</v>
      </c>
      <c r="B249" s="98">
        <v>0.04185874</v>
      </c>
    </row>
    <row r="250" spans="1:2" ht="15">
      <c r="A250" s="97">
        <v>40136</v>
      </c>
      <c r="B250" s="98">
        <v>0.04314581000000001</v>
      </c>
    </row>
    <row r="251" spans="1:2" ht="15">
      <c r="A251" s="97">
        <v>40137</v>
      </c>
      <c r="B251" s="98">
        <v>0.04195619</v>
      </c>
    </row>
    <row r="252" spans="1:2" ht="15">
      <c r="A252" s="97">
        <v>40140</v>
      </c>
      <c r="B252" s="98">
        <v>0.041757249999999996</v>
      </c>
    </row>
    <row r="253" spans="1:2" ht="15">
      <c r="A253" s="97">
        <v>40141</v>
      </c>
      <c r="B253" s="98">
        <v>0.04195741</v>
      </c>
    </row>
    <row r="254" spans="1:2" ht="15">
      <c r="A254" s="97">
        <v>40142</v>
      </c>
      <c r="B254" s="98">
        <v>0.04195499</v>
      </c>
    </row>
    <row r="255" spans="1:2" ht="15">
      <c r="A255" s="97">
        <v>40143</v>
      </c>
      <c r="B255" s="98">
        <v>0.0417619</v>
      </c>
    </row>
    <row r="256" spans="1:2" ht="15">
      <c r="A256" s="97">
        <v>40144</v>
      </c>
      <c r="B256" s="98">
        <v>0.041759279999999996</v>
      </c>
    </row>
    <row r="257" spans="1:2" ht="15">
      <c r="A257" s="97">
        <v>40147</v>
      </c>
      <c r="B257" s="98">
        <v>0.04175685</v>
      </c>
    </row>
    <row r="258" spans="1:2" ht="15">
      <c r="A258" s="97">
        <v>40148</v>
      </c>
      <c r="B258" s="98">
        <v>0.04200189</v>
      </c>
    </row>
    <row r="259" spans="1:2" ht="15">
      <c r="A259" s="97">
        <v>40149</v>
      </c>
      <c r="B259" s="98">
        <v>0.04199461</v>
      </c>
    </row>
    <row r="260" spans="1:2" ht="15">
      <c r="A260" s="97">
        <v>40150</v>
      </c>
      <c r="B260" s="98">
        <v>0.042004520000000004</v>
      </c>
    </row>
    <row r="261" spans="1:2" ht="15">
      <c r="A261" s="97">
        <v>40151</v>
      </c>
      <c r="B261" s="98">
        <v>0.04195236</v>
      </c>
    </row>
    <row r="262" spans="1:2" ht="15">
      <c r="A262" s="97">
        <v>40154</v>
      </c>
      <c r="B262" s="98">
        <v>0.04175159</v>
      </c>
    </row>
    <row r="263" spans="1:2" ht="15">
      <c r="A263" s="97">
        <v>40155</v>
      </c>
      <c r="B263" s="98">
        <v>0.04150776</v>
      </c>
    </row>
    <row r="264" spans="1:2" ht="15">
      <c r="A264" s="97">
        <v>40156</v>
      </c>
      <c r="B264" s="98">
        <v>0.04150006999999999</v>
      </c>
    </row>
    <row r="265" spans="1:2" ht="15">
      <c r="A265" s="97">
        <v>40157</v>
      </c>
      <c r="B265" s="98">
        <v>0.040763749999999994</v>
      </c>
    </row>
    <row r="266" spans="1:2" ht="15">
      <c r="A266" s="97">
        <v>40158</v>
      </c>
      <c r="B266" s="98">
        <v>0.04076091</v>
      </c>
    </row>
    <row r="267" spans="1:2" ht="15">
      <c r="A267" s="97">
        <v>40161</v>
      </c>
      <c r="B267" s="98">
        <v>0.04076436</v>
      </c>
    </row>
    <row r="268" spans="1:2" ht="15">
      <c r="A268" s="97">
        <v>40162</v>
      </c>
      <c r="B268" s="98">
        <v>0.04076395</v>
      </c>
    </row>
    <row r="269" spans="1:2" ht="15">
      <c r="A269" s="97">
        <v>40163</v>
      </c>
      <c r="B269" s="98">
        <v>0.04000032</v>
      </c>
    </row>
    <row r="270" spans="1:2" ht="15">
      <c r="A270" s="97">
        <v>40164</v>
      </c>
      <c r="B270" s="98">
        <v>0.03927965</v>
      </c>
    </row>
    <row r="271" spans="1:2" ht="15">
      <c r="A271" s="97">
        <v>40165</v>
      </c>
      <c r="B271" s="98">
        <v>0.039773260000000005</v>
      </c>
    </row>
    <row r="272" spans="1:2" ht="15">
      <c r="A272" s="97">
        <v>40168</v>
      </c>
      <c r="B272" s="98">
        <v>0.04075889</v>
      </c>
    </row>
    <row r="273" spans="1:2" ht="15">
      <c r="A273" s="97">
        <v>40169</v>
      </c>
      <c r="B273" s="98">
        <v>0.04075606</v>
      </c>
    </row>
    <row r="274" spans="1:2" ht="15">
      <c r="A274" s="97">
        <v>40170</v>
      </c>
      <c r="B274" s="98">
        <v>0.04075323</v>
      </c>
    </row>
    <row r="275" spans="1:2" ht="15">
      <c r="A275" s="97">
        <v>40175</v>
      </c>
      <c r="B275" s="98">
        <v>0.042243890000000006</v>
      </c>
    </row>
    <row r="276" spans="1:2" ht="15">
      <c r="A276" s="97">
        <v>40176</v>
      </c>
      <c r="B276" s="98">
        <v>0.042240650000000005</v>
      </c>
    </row>
    <row r="277" spans="1:2" ht="15">
      <c r="A277" s="97">
        <v>40177</v>
      </c>
      <c r="B277" s="98">
        <v>0.04223823</v>
      </c>
    </row>
    <row r="278" spans="1:2" ht="15">
      <c r="A278" s="97">
        <v>40178</v>
      </c>
      <c r="B278" s="98">
        <v>0.042239849999999995</v>
      </c>
    </row>
    <row r="279" spans="1:2" ht="15">
      <c r="A279" s="97">
        <v>40182</v>
      </c>
      <c r="B279" s="98">
        <v>0.042239849999999995</v>
      </c>
    </row>
    <row r="280" spans="1:2" ht="15">
      <c r="A280" s="97">
        <v>40183</v>
      </c>
      <c r="B280" s="98">
        <v>0.04223035</v>
      </c>
    </row>
    <row r="281" spans="1:2" ht="15">
      <c r="A281" s="97">
        <v>40185</v>
      </c>
      <c r="B281" s="98">
        <v>0.04222792</v>
      </c>
    </row>
    <row r="282" spans="1:2" ht="15">
      <c r="A282" s="97">
        <v>40186</v>
      </c>
      <c r="B282" s="98">
        <v>0.0422255</v>
      </c>
    </row>
    <row r="283" spans="1:2" ht="15">
      <c r="A283" s="97">
        <v>40189</v>
      </c>
      <c r="B283" s="98">
        <v>0.04174108000000001</v>
      </c>
    </row>
    <row r="284" spans="1:2" ht="15">
      <c r="A284" s="97">
        <v>40190</v>
      </c>
      <c r="B284" s="98">
        <v>0.04123987</v>
      </c>
    </row>
    <row r="285" spans="1:2" ht="15">
      <c r="A285" s="97">
        <v>40191</v>
      </c>
      <c r="B285" s="98">
        <v>0.041238250000000004</v>
      </c>
    </row>
    <row r="286" spans="1:2" ht="15">
      <c r="A286" s="97">
        <v>40192</v>
      </c>
      <c r="B286" s="98">
        <v>0.04123562</v>
      </c>
    </row>
    <row r="287" spans="1:2" ht="15">
      <c r="A287" s="97">
        <v>40193</v>
      </c>
      <c r="B287" s="98">
        <v>0.04123926</v>
      </c>
    </row>
    <row r="288" spans="1:2" ht="15">
      <c r="A288" s="97">
        <v>40196</v>
      </c>
      <c r="B288" s="98">
        <v>0.04124917</v>
      </c>
    </row>
    <row r="289" spans="1:2" ht="15">
      <c r="A289" s="97">
        <v>40197</v>
      </c>
      <c r="B289" s="98">
        <v>0.040501310000000006</v>
      </c>
    </row>
    <row r="290" spans="1:2" ht="15">
      <c r="A290" s="97">
        <v>40198</v>
      </c>
      <c r="B290" s="98">
        <v>0.04049283</v>
      </c>
    </row>
    <row r="291" spans="1:2" ht="15">
      <c r="A291" s="97">
        <v>40199</v>
      </c>
      <c r="B291" s="98">
        <v>0.0404902</v>
      </c>
    </row>
    <row r="292" spans="1:2" ht="15">
      <c r="A292" s="97">
        <v>40200</v>
      </c>
      <c r="B292" s="98">
        <v>0.04048736</v>
      </c>
    </row>
    <row r="293" spans="1:2" ht="15">
      <c r="A293" s="97">
        <v>40203</v>
      </c>
      <c r="B293" s="98">
        <v>0.040484540000000006</v>
      </c>
    </row>
    <row r="294" spans="1:2" ht="15">
      <c r="A294" s="97">
        <v>40204</v>
      </c>
      <c r="B294" s="98">
        <v>0.04024657</v>
      </c>
    </row>
    <row r="295" spans="1:2" ht="15">
      <c r="A295" s="97">
        <v>40205</v>
      </c>
      <c r="B295" s="98">
        <v>0.04025325</v>
      </c>
    </row>
    <row r="296" spans="1:2" ht="15">
      <c r="A296" s="97">
        <v>40206</v>
      </c>
      <c r="B296" s="98">
        <v>0.04074676</v>
      </c>
    </row>
    <row r="297" spans="1:2" ht="15">
      <c r="A297" s="97">
        <v>40207</v>
      </c>
      <c r="B297" s="98">
        <v>0.040750400000000006</v>
      </c>
    </row>
    <row r="298" spans="1:2" ht="15">
      <c r="A298" s="97">
        <v>40210</v>
      </c>
      <c r="B298" s="98">
        <v>0.04074757</v>
      </c>
    </row>
    <row r="299" spans="1:2" ht="15">
      <c r="A299" s="97">
        <v>40211</v>
      </c>
      <c r="B299" s="98">
        <v>0.04075121</v>
      </c>
    </row>
    <row r="300" spans="1:2" ht="15">
      <c r="A300" s="97">
        <v>40212</v>
      </c>
      <c r="B300" s="98">
        <v>0.0412425</v>
      </c>
    </row>
    <row r="301" spans="1:2" ht="15">
      <c r="A301" s="97">
        <v>40213</v>
      </c>
      <c r="B301" s="98">
        <v>0.04124007</v>
      </c>
    </row>
    <row r="302" spans="1:2" ht="15">
      <c r="A302" s="97">
        <v>40214</v>
      </c>
      <c r="B302" s="98">
        <v>0.04074393</v>
      </c>
    </row>
    <row r="303" spans="1:2" ht="15">
      <c r="A303" s="97">
        <v>40217</v>
      </c>
      <c r="B303" s="98">
        <v>0.0407413</v>
      </c>
    </row>
    <row r="304" spans="1:2" ht="15">
      <c r="A304" s="97">
        <v>40218</v>
      </c>
      <c r="B304" s="98">
        <v>0.04074474</v>
      </c>
    </row>
    <row r="305" spans="1:2" ht="15">
      <c r="A305" s="97">
        <v>40219</v>
      </c>
      <c r="B305" s="98">
        <v>0.040742919999999995</v>
      </c>
    </row>
    <row r="306" spans="1:2" ht="15">
      <c r="A306" s="97">
        <v>40220</v>
      </c>
      <c r="B306" s="98">
        <v>0.04074656</v>
      </c>
    </row>
    <row r="307" spans="1:2" ht="15">
      <c r="A307" s="97">
        <v>40221</v>
      </c>
      <c r="B307" s="98">
        <v>0.04074373</v>
      </c>
    </row>
    <row r="308" spans="1:2" ht="15">
      <c r="A308" s="97">
        <v>40224</v>
      </c>
      <c r="B308" s="98">
        <v>0.0407411</v>
      </c>
    </row>
    <row r="309" spans="1:2" ht="15">
      <c r="A309" s="97">
        <v>40225</v>
      </c>
      <c r="B309" s="98">
        <v>0.04049626</v>
      </c>
    </row>
    <row r="310" spans="1:2" ht="15">
      <c r="A310" s="97">
        <v>40226</v>
      </c>
      <c r="B310" s="98">
        <v>0.04049303</v>
      </c>
    </row>
    <row r="311" spans="1:2" ht="15">
      <c r="A311" s="97">
        <v>40227</v>
      </c>
      <c r="B311" s="98">
        <v>0.04049646</v>
      </c>
    </row>
    <row r="312" spans="1:2" ht="15">
      <c r="A312" s="97">
        <v>40228</v>
      </c>
      <c r="B312" s="98">
        <v>0.04074373</v>
      </c>
    </row>
    <row r="313" spans="1:2" ht="15">
      <c r="A313" s="97">
        <v>40231</v>
      </c>
      <c r="B313" s="98">
        <v>0.04104821</v>
      </c>
    </row>
    <row r="314" spans="1:2" ht="15">
      <c r="A314" s="97">
        <v>40232</v>
      </c>
      <c r="B314" s="98">
        <v>0.04073848</v>
      </c>
    </row>
    <row r="315" spans="1:2" ht="15">
      <c r="A315" s="97">
        <v>40233</v>
      </c>
      <c r="B315" s="98">
        <v>0.040737459999999996</v>
      </c>
    </row>
    <row r="316" spans="1:2" ht="15">
      <c r="A316" s="97">
        <v>40234</v>
      </c>
      <c r="B316" s="98">
        <v>0.0407411</v>
      </c>
    </row>
    <row r="317" spans="1:2" ht="15">
      <c r="A317" s="97">
        <v>40235</v>
      </c>
      <c r="B317" s="98">
        <v>0.04073848</v>
      </c>
    </row>
    <row r="318" spans="1:2" ht="15">
      <c r="A318" s="97">
        <v>40238</v>
      </c>
      <c r="B318" s="98">
        <v>0.04073584</v>
      </c>
    </row>
    <row r="319" spans="1:2" ht="15">
      <c r="A319" s="97">
        <v>40239</v>
      </c>
      <c r="B319" s="98">
        <v>0.04073301</v>
      </c>
    </row>
    <row r="320" spans="1:2" ht="15">
      <c r="A320" s="97">
        <v>40240</v>
      </c>
      <c r="B320" s="98">
        <v>0.04068732</v>
      </c>
    </row>
    <row r="321" spans="1:2" ht="15">
      <c r="A321" s="97">
        <v>40241</v>
      </c>
      <c r="B321" s="98">
        <v>0.04068611</v>
      </c>
    </row>
    <row r="322" spans="1:2" ht="15">
      <c r="A322" s="97">
        <v>40242</v>
      </c>
      <c r="B322" s="98">
        <v>0.040489990000000003</v>
      </c>
    </row>
    <row r="323" spans="1:2" ht="15">
      <c r="A323" s="97">
        <v>40245</v>
      </c>
      <c r="B323" s="98">
        <v>0.04048858</v>
      </c>
    </row>
    <row r="324" spans="1:2" ht="15">
      <c r="A324" s="97">
        <v>40246</v>
      </c>
      <c r="B324" s="98">
        <v>0.04024536</v>
      </c>
    </row>
    <row r="325" spans="1:2" ht="15">
      <c r="A325" s="97">
        <v>40247</v>
      </c>
      <c r="B325" s="98">
        <v>0.040413769999999995</v>
      </c>
    </row>
    <row r="326" spans="1:2" ht="15">
      <c r="A326" s="97">
        <v>40248</v>
      </c>
      <c r="B326" s="98">
        <v>0.040489990000000003</v>
      </c>
    </row>
    <row r="327" spans="1:2" ht="15">
      <c r="A327" s="97">
        <v>40249</v>
      </c>
      <c r="B327" s="98">
        <v>0.04048858</v>
      </c>
    </row>
    <row r="328" spans="1:2" ht="15">
      <c r="A328" s="97">
        <v>40252</v>
      </c>
      <c r="B328" s="98">
        <v>0.040364040000000004</v>
      </c>
    </row>
    <row r="329" spans="1:2" ht="15">
      <c r="A329" s="97">
        <v>40253</v>
      </c>
      <c r="B329" s="98">
        <v>0.03973045</v>
      </c>
    </row>
    <row r="330" spans="1:2" ht="15">
      <c r="A330" s="97">
        <v>40254</v>
      </c>
      <c r="B330" s="98">
        <v>0.04022999000000001</v>
      </c>
    </row>
    <row r="331" spans="1:2" ht="15">
      <c r="A331" s="97">
        <v>40255</v>
      </c>
      <c r="B331" s="98">
        <v>0.04023848</v>
      </c>
    </row>
    <row r="332" spans="1:2" ht="15">
      <c r="A332" s="97">
        <v>40256</v>
      </c>
      <c r="B332" s="98">
        <v>0.04019056</v>
      </c>
    </row>
    <row r="333" spans="1:2" ht="15">
      <c r="A333" s="97">
        <v>40259</v>
      </c>
      <c r="B333" s="98">
        <v>0.03939459</v>
      </c>
    </row>
    <row r="334" spans="1:2" ht="15">
      <c r="A334" s="97">
        <v>40260</v>
      </c>
      <c r="B334" s="98">
        <v>0.03830132</v>
      </c>
    </row>
    <row r="335" spans="1:2" ht="15">
      <c r="A335" s="97">
        <v>40261</v>
      </c>
      <c r="B335" s="98">
        <v>0.03952379</v>
      </c>
    </row>
    <row r="336" spans="1:2" ht="15">
      <c r="A336" s="97">
        <v>40262</v>
      </c>
      <c r="B336" s="98">
        <v>0.03947222</v>
      </c>
    </row>
    <row r="337" spans="1:2" ht="15">
      <c r="A337" s="97">
        <v>40263</v>
      </c>
      <c r="B337" s="98">
        <v>0.03994896</v>
      </c>
    </row>
    <row r="338" spans="1:2" ht="15">
      <c r="A338" s="97">
        <v>40266</v>
      </c>
      <c r="B338" s="98">
        <v>0.03949543</v>
      </c>
    </row>
    <row r="339" spans="1:2" ht="15">
      <c r="A339" s="97">
        <v>40267</v>
      </c>
      <c r="B339" s="98">
        <v>0.03949315</v>
      </c>
    </row>
    <row r="340" spans="1:2" ht="15">
      <c r="A340" s="97">
        <v>40268</v>
      </c>
      <c r="B340" s="98">
        <v>0.039367610000000004</v>
      </c>
    </row>
    <row r="341" spans="1:2" ht="15">
      <c r="A341" s="97">
        <v>40269</v>
      </c>
      <c r="B341" s="98">
        <v>0.03936594</v>
      </c>
    </row>
    <row r="342" spans="1:2" ht="15">
      <c r="A342" s="97">
        <v>40274</v>
      </c>
      <c r="B342" s="98">
        <v>0.03945676</v>
      </c>
    </row>
    <row r="343" spans="1:2" ht="15">
      <c r="A343" s="97">
        <v>40275</v>
      </c>
      <c r="B343" s="98">
        <v>0.03973909</v>
      </c>
    </row>
    <row r="344" spans="1:2" ht="15">
      <c r="A344" s="97">
        <v>40276</v>
      </c>
      <c r="B344" s="98">
        <v>0.03948891</v>
      </c>
    </row>
    <row r="345" spans="1:2" ht="15">
      <c r="A345" s="97">
        <v>40277</v>
      </c>
      <c r="B345" s="98">
        <v>0.03948709</v>
      </c>
    </row>
    <row r="346" spans="1:2" ht="15">
      <c r="A346" s="97">
        <v>40280</v>
      </c>
      <c r="B346" s="98">
        <v>0.03961097</v>
      </c>
    </row>
    <row r="347" spans="1:2" ht="15">
      <c r="A347" s="97">
        <v>40281</v>
      </c>
      <c r="B347" s="98">
        <v>0.03948754</v>
      </c>
    </row>
    <row r="348" spans="1:2" ht="15">
      <c r="A348" s="97">
        <v>40282</v>
      </c>
      <c r="B348" s="98">
        <v>0.03964326</v>
      </c>
    </row>
    <row r="349" spans="1:2" ht="15">
      <c r="A349" s="97">
        <v>40283</v>
      </c>
      <c r="B349" s="98">
        <v>0.039338950000000004</v>
      </c>
    </row>
    <row r="350" spans="1:2" ht="15">
      <c r="A350" s="97">
        <v>40284</v>
      </c>
      <c r="B350" s="98">
        <v>0.03924068</v>
      </c>
    </row>
    <row r="351" spans="1:2" ht="15">
      <c r="A351" s="97">
        <v>40287</v>
      </c>
      <c r="B351" s="98">
        <v>0.03973545</v>
      </c>
    </row>
    <row r="352" spans="1:2" ht="15">
      <c r="A352" s="97">
        <v>40288</v>
      </c>
      <c r="B352" s="98">
        <v>0.03948588</v>
      </c>
    </row>
    <row r="353" spans="1:2" ht="15">
      <c r="A353" s="97">
        <v>40289</v>
      </c>
      <c r="B353" s="98">
        <v>0.0392381</v>
      </c>
    </row>
    <row r="354" spans="1:2" ht="15">
      <c r="A354" s="97">
        <v>40290</v>
      </c>
      <c r="B354" s="98">
        <v>0.03894061</v>
      </c>
    </row>
    <row r="355" spans="1:2" ht="15">
      <c r="A355" s="97">
        <v>40291</v>
      </c>
      <c r="B355" s="98">
        <v>0.03874348</v>
      </c>
    </row>
    <row r="356" spans="1:2" ht="15">
      <c r="A356" s="97">
        <v>40294</v>
      </c>
      <c r="B356" s="98">
        <v>0.03874287</v>
      </c>
    </row>
    <row r="357" spans="1:2" ht="15">
      <c r="A357" s="97">
        <v>40295</v>
      </c>
      <c r="B357" s="98">
        <v>0.03923507</v>
      </c>
    </row>
    <row r="358" spans="1:2" ht="15">
      <c r="A358" s="97">
        <v>40296</v>
      </c>
      <c r="B358" s="98">
        <v>0.03824673</v>
      </c>
    </row>
    <row r="359" spans="1:2" ht="15">
      <c r="A359" s="97">
        <v>40297</v>
      </c>
      <c r="B359" s="98">
        <v>0.039037039999999995</v>
      </c>
    </row>
    <row r="360" spans="1:2" ht="15">
      <c r="A360" s="97">
        <v>40298</v>
      </c>
      <c r="B360" s="98">
        <v>0.03874044</v>
      </c>
    </row>
    <row r="361" spans="1:2" ht="15">
      <c r="A361" s="97">
        <v>40301</v>
      </c>
      <c r="B361" s="98">
        <v>0.03873984</v>
      </c>
    </row>
    <row r="362" spans="1:2" ht="15">
      <c r="A362" s="97">
        <v>40302</v>
      </c>
      <c r="B362" s="98">
        <v>0.03938034</v>
      </c>
    </row>
    <row r="363" spans="1:2" ht="15">
      <c r="A363" s="97">
        <v>40303</v>
      </c>
      <c r="B363" s="98">
        <v>0.038244</v>
      </c>
    </row>
    <row r="364" spans="1:2" ht="15">
      <c r="A364" s="97">
        <v>40304</v>
      </c>
      <c r="B364" s="98">
        <v>0.03873802</v>
      </c>
    </row>
    <row r="365" spans="1:2" ht="15">
      <c r="A365" s="97">
        <v>40305</v>
      </c>
      <c r="B365" s="98">
        <v>0.03873499</v>
      </c>
    </row>
    <row r="366" spans="1:2" ht="15">
      <c r="A366" s="97">
        <v>40308</v>
      </c>
      <c r="B366" s="98">
        <v>0.03869465</v>
      </c>
    </row>
    <row r="367" spans="1:2" ht="15">
      <c r="A367" s="97">
        <v>40309</v>
      </c>
      <c r="B367" s="98">
        <v>0.03873742</v>
      </c>
    </row>
    <row r="368" spans="1:2" ht="15">
      <c r="A368" s="97">
        <v>40310</v>
      </c>
      <c r="B368" s="98">
        <v>0.03888435</v>
      </c>
    </row>
    <row r="369" spans="1:2" ht="15">
      <c r="A369" s="97">
        <v>40311</v>
      </c>
      <c r="B369" s="98">
        <v>0.03873589</v>
      </c>
    </row>
    <row r="370" spans="1:2" ht="15">
      <c r="A370" s="97">
        <v>40312</v>
      </c>
      <c r="B370" s="98">
        <v>0.03834043</v>
      </c>
    </row>
    <row r="371" spans="1:2" ht="15">
      <c r="A371" s="97">
        <v>40315</v>
      </c>
      <c r="B371" s="98">
        <v>0.03848812</v>
      </c>
    </row>
    <row r="372" spans="1:2" ht="15">
      <c r="A372" s="97">
        <v>40316</v>
      </c>
      <c r="B372" s="98">
        <v>0.03833892</v>
      </c>
    </row>
    <row r="373" spans="1:2" ht="15">
      <c r="A373" s="97">
        <v>40317</v>
      </c>
      <c r="B373" s="98">
        <v>0.03809524</v>
      </c>
    </row>
    <row r="374" spans="1:2" ht="15">
      <c r="A374" s="97">
        <v>40318</v>
      </c>
      <c r="B374" s="98">
        <v>0.03848646</v>
      </c>
    </row>
    <row r="375" spans="1:2" ht="15">
      <c r="A375" s="97">
        <v>40319</v>
      </c>
      <c r="B375" s="98">
        <v>0.03764595</v>
      </c>
    </row>
    <row r="376" spans="1:2" ht="15">
      <c r="A376" s="97">
        <v>40322</v>
      </c>
      <c r="B376" s="98">
        <v>0.03754587</v>
      </c>
    </row>
    <row r="377" spans="1:2" ht="15">
      <c r="A377" s="97">
        <v>40323</v>
      </c>
      <c r="B377" s="98">
        <v>0.03759529</v>
      </c>
    </row>
    <row r="378" spans="1:2" ht="15">
      <c r="A378" s="97">
        <v>40324</v>
      </c>
      <c r="B378" s="98">
        <v>0.03754482</v>
      </c>
    </row>
    <row r="379" spans="1:2" ht="15">
      <c r="A379" s="97">
        <v>40325</v>
      </c>
      <c r="B379" s="98">
        <v>0.03759438</v>
      </c>
    </row>
    <row r="380" spans="1:2" ht="15">
      <c r="A380" s="97">
        <v>40326</v>
      </c>
      <c r="B380" s="98">
        <v>0.03724866</v>
      </c>
    </row>
    <row r="381" spans="1:2" ht="15">
      <c r="A381" s="97">
        <v>40329</v>
      </c>
      <c r="B381" s="98">
        <v>0.03729673</v>
      </c>
    </row>
    <row r="382" spans="1:2" ht="15">
      <c r="A382" s="97">
        <v>40330</v>
      </c>
      <c r="B382" s="98">
        <v>0.03724776</v>
      </c>
    </row>
    <row r="383" spans="1:2" ht="15">
      <c r="A383" s="97">
        <v>40331</v>
      </c>
      <c r="B383" s="98">
        <v>0.03724654</v>
      </c>
    </row>
    <row r="384" spans="1:2" ht="15">
      <c r="A384" s="97">
        <v>40332</v>
      </c>
      <c r="B384" s="98">
        <v>0.03724608</v>
      </c>
    </row>
    <row r="385" spans="1:2" ht="15">
      <c r="A385" s="97">
        <v>40333</v>
      </c>
      <c r="B385" s="98">
        <v>0.03724199</v>
      </c>
    </row>
    <row r="386" spans="1:2" ht="15">
      <c r="A386" s="97">
        <v>40336</v>
      </c>
      <c r="B386" s="98">
        <v>0.03749144</v>
      </c>
    </row>
    <row r="387" spans="1:2" ht="15">
      <c r="A387" s="97">
        <v>40337</v>
      </c>
      <c r="B387" s="98">
        <v>0.03724487</v>
      </c>
    </row>
    <row r="388" spans="1:2" ht="15">
      <c r="A388" s="97">
        <v>40338</v>
      </c>
      <c r="B388" s="98">
        <v>0.03724366</v>
      </c>
    </row>
    <row r="389" spans="1:2" ht="15">
      <c r="A389" s="97">
        <v>40339</v>
      </c>
      <c r="B389" s="98">
        <v>0.03724321</v>
      </c>
    </row>
    <row r="390" spans="1:2" ht="15">
      <c r="A390" s="97">
        <v>40340</v>
      </c>
      <c r="B390" s="98">
        <v>0.0377377</v>
      </c>
    </row>
    <row r="391" spans="1:2" ht="15">
      <c r="A391" s="97">
        <v>40343</v>
      </c>
      <c r="B391" s="98">
        <v>0.03724381</v>
      </c>
    </row>
    <row r="392" spans="1:2" ht="15">
      <c r="A392" s="97">
        <v>40344</v>
      </c>
      <c r="B392" s="98">
        <v>0.03749007</v>
      </c>
    </row>
    <row r="393" spans="1:2" ht="15">
      <c r="A393" s="97">
        <v>40345</v>
      </c>
      <c r="B393" s="98">
        <v>0.03748901</v>
      </c>
    </row>
    <row r="394" spans="1:2" ht="15">
      <c r="A394" s="97">
        <v>40346</v>
      </c>
      <c r="B394" s="98">
        <v>0.03724548</v>
      </c>
    </row>
    <row r="395" spans="1:2" ht="15">
      <c r="A395" s="97">
        <v>40347</v>
      </c>
      <c r="B395" s="98">
        <v>0.03724138</v>
      </c>
    </row>
    <row r="396" spans="1:2" ht="15">
      <c r="A396" s="97">
        <v>40350</v>
      </c>
      <c r="B396" s="98">
        <v>0.037391350000000004</v>
      </c>
    </row>
    <row r="397" spans="1:2" ht="15">
      <c r="A397" s="97">
        <v>40351</v>
      </c>
      <c r="B397" s="98">
        <v>0.03719408</v>
      </c>
    </row>
    <row r="398" spans="1:2" ht="15">
      <c r="A398" s="97">
        <v>40352</v>
      </c>
      <c r="B398" s="98">
        <v>0.03724806</v>
      </c>
    </row>
    <row r="399" spans="1:2" ht="15">
      <c r="A399" s="97">
        <v>40353</v>
      </c>
      <c r="B399" s="98">
        <v>0.03724276</v>
      </c>
    </row>
    <row r="400" spans="1:2" ht="15">
      <c r="A400" s="97">
        <v>40354</v>
      </c>
      <c r="B400" s="98">
        <v>0.03724866</v>
      </c>
    </row>
    <row r="401" spans="1:2" ht="15">
      <c r="A401" s="97">
        <v>40357</v>
      </c>
      <c r="B401" s="98">
        <v>0.037249569999999996</v>
      </c>
    </row>
    <row r="402" spans="1:2" ht="15">
      <c r="A402" s="97">
        <v>40358</v>
      </c>
      <c r="B402" s="98">
        <v>0.03768325</v>
      </c>
    </row>
    <row r="403" spans="1:2" ht="15">
      <c r="A403" s="97">
        <v>40359</v>
      </c>
      <c r="B403" s="98">
        <v>0.03738483</v>
      </c>
    </row>
    <row r="404" spans="1:2" ht="15">
      <c r="A404" s="97">
        <v>40360</v>
      </c>
      <c r="B404" s="98">
        <v>0.038476880000000005</v>
      </c>
    </row>
    <row r="405" spans="1:2" ht="15">
      <c r="A405" s="97">
        <v>40361</v>
      </c>
      <c r="B405" s="98">
        <v>0.03923585</v>
      </c>
    </row>
    <row r="406" spans="1:2" ht="15">
      <c r="A406" s="97">
        <v>40365</v>
      </c>
      <c r="B406" s="98">
        <v>0.03911104</v>
      </c>
    </row>
    <row r="407" spans="1:2" ht="15">
      <c r="A407" s="97">
        <v>40366</v>
      </c>
      <c r="B407" s="98">
        <v>0.03911012</v>
      </c>
    </row>
    <row r="408" spans="1:2" ht="15">
      <c r="A408" s="97">
        <v>40367</v>
      </c>
      <c r="B408" s="98">
        <v>0.03923402</v>
      </c>
    </row>
    <row r="409" spans="1:2" ht="15">
      <c r="A409" s="97">
        <v>40368</v>
      </c>
      <c r="B409" s="98">
        <v>0.03935823</v>
      </c>
    </row>
    <row r="410" spans="1:2" ht="15">
      <c r="A410" s="97">
        <v>40371</v>
      </c>
      <c r="B410" s="98">
        <v>0.039358080000000004</v>
      </c>
    </row>
    <row r="411" spans="1:2" ht="15">
      <c r="A411" s="97">
        <v>40372</v>
      </c>
      <c r="B411" s="98">
        <v>0.03935777</v>
      </c>
    </row>
    <row r="412" spans="1:2" ht="15">
      <c r="A412" s="97">
        <v>40373</v>
      </c>
      <c r="B412" s="98">
        <v>0.03935686</v>
      </c>
    </row>
    <row r="413" spans="1:2" ht="15">
      <c r="A413" s="97">
        <v>40374</v>
      </c>
      <c r="B413" s="98">
        <v>0.0393567</v>
      </c>
    </row>
    <row r="414" spans="1:2" ht="15">
      <c r="A414" s="97">
        <v>40375</v>
      </c>
      <c r="B414" s="98">
        <v>0.0393564</v>
      </c>
    </row>
    <row r="415" spans="1:2" ht="15">
      <c r="A415" s="97">
        <v>40378</v>
      </c>
      <c r="B415" s="98">
        <v>0.039356089999999996</v>
      </c>
    </row>
    <row r="416" spans="1:2" ht="15">
      <c r="A416" s="97">
        <v>40379</v>
      </c>
      <c r="B416" s="98">
        <v>0.03935578</v>
      </c>
    </row>
    <row r="417" spans="1:2" ht="15">
      <c r="A417" s="97">
        <v>40380</v>
      </c>
      <c r="B417" s="98">
        <v>0.03935486</v>
      </c>
    </row>
    <row r="418" spans="1:2" ht="15">
      <c r="A418" s="97">
        <v>40381</v>
      </c>
      <c r="B418" s="98">
        <v>0.03935456</v>
      </c>
    </row>
    <row r="419" spans="1:2" ht="15">
      <c r="A419" s="97">
        <v>40382</v>
      </c>
      <c r="B419" s="98">
        <v>0.03935425</v>
      </c>
    </row>
    <row r="420" spans="1:2" ht="15">
      <c r="A420" s="97">
        <v>40385</v>
      </c>
      <c r="B420" s="98">
        <v>0.03935395</v>
      </c>
    </row>
    <row r="421" spans="1:2" ht="15">
      <c r="A421" s="97">
        <v>40386</v>
      </c>
      <c r="B421" s="98">
        <v>0.039353639999999995</v>
      </c>
    </row>
    <row r="422" spans="1:2" ht="15">
      <c r="A422" s="97">
        <v>40387</v>
      </c>
      <c r="B422" s="98">
        <v>0.039353030000000004</v>
      </c>
    </row>
    <row r="423" spans="1:2" ht="15">
      <c r="A423" s="97">
        <v>40388</v>
      </c>
      <c r="B423" s="98">
        <v>0.03935273</v>
      </c>
    </row>
    <row r="424" spans="1:2" ht="15">
      <c r="A424" s="97">
        <v>40389</v>
      </c>
      <c r="B424" s="98">
        <v>0.03935242</v>
      </c>
    </row>
    <row r="425" spans="1:2" ht="15">
      <c r="A425" s="97">
        <v>40392</v>
      </c>
      <c r="B425" s="98">
        <v>0.03935212</v>
      </c>
    </row>
    <row r="426" spans="1:2" ht="15">
      <c r="A426" s="97">
        <v>40393</v>
      </c>
      <c r="B426" s="98">
        <v>0.03935181</v>
      </c>
    </row>
    <row r="427" spans="1:2" ht="15">
      <c r="A427" s="97">
        <v>40394</v>
      </c>
      <c r="B427" s="98">
        <v>0.03935105</v>
      </c>
    </row>
    <row r="428" spans="1:2" ht="15">
      <c r="A428" s="97">
        <v>40395</v>
      </c>
      <c r="B428" s="98">
        <v>0.03935075</v>
      </c>
    </row>
    <row r="429" spans="1:2" ht="15">
      <c r="A429" s="97">
        <v>40396</v>
      </c>
      <c r="B429" s="98">
        <v>0.03935059</v>
      </c>
    </row>
    <row r="430" spans="1:2" ht="15">
      <c r="A430" s="97">
        <v>40399</v>
      </c>
      <c r="B430" s="98">
        <v>0.03810303</v>
      </c>
    </row>
    <row r="431" spans="1:2" ht="15">
      <c r="A431" s="97">
        <v>40400</v>
      </c>
      <c r="B431" s="98">
        <v>0.03810242</v>
      </c>
    </row>
    <row r="432" spans="1:2" ht="15">
      <c r="A432" s="97">
        <v>40401</v>
      </c>
      <c r="B432" s="98">
        <v>0.03772935</v>
      </c>
    </row>
    <row r="433" spans="1:2" ht="15">
      <c r="A433" s="97">
        <v>40402</v>
      </c>
      <c r="B433" s="98">
        <v>0.03723528</v>
      </c>
    </row>
    <row r="434" spans="1:2" ht="15">
      <c r="A434" s="97">
        <v>40403</v>
      </c>
      <c r="B434" s="98">
        <v>0.03698853</v>
      </c>
    </row>
    <row r="435" spans="1:2" ht="15">
      <c r="A435" s="97">
        <v>40406</v>
      </c>
      <c r="B435" s="98">
        <v>0.03686509</v>
      </c>
    </row>
    <row r="436" spans="1:2" ht="15">
      <c r="A436" s="97">
        <v>40407</v>
      </c>
      <c r="B436" s="98">
        <v>0.03686433</v>
      </c>
    </row>
    <row r="437" spans="1:2" ht="15">
      <c r="A437" s="97">
        <v>40408</v>
      </c>
      <c r="B437" s="98">
        <v>0.03686189</v>
      </c>
    </row>
    <row r="438" spans="1:2" ht="15">
      <c r="A438" s="97">
        <v>40409</v>
      </c>
      <c r="B438" s="98">
        <v>0.03686097</v>
      </c>
    </row>
    <row r="439" spans="1:2" ht="15">
      <c r="A439" s="97">
        <v>40410</v>
      </c>
      <c r="B439" s="98">
        <v>0.03673738</v>
      </c>
    </row>
    <row r="440" spans="1:2" ht="15">
      <c r="A440" s="97">
        <v>40413</v>
      </c>
      <c r="B440" s="98">
        <v>0.03673646</v>
      </c>
    </row>
    <row r="441" spans="1:2" ht="15">
      <c r="A441" s="97">
        <v>40414</v>
      </c>
      <c r="B441" s="98">
        <v>0.03612367</v>
      </c>
    </row>
    <row r="442" spans="1:2" ht="15">
      <c r="A442" s="97">
        <v>40415</v>
      </c>
      <c r="B442" s="98">
        <v>0.03563355</v>
      </c>
    </row>
    <row r="443" spans="1:2" ht="15">
      <c r="A443" s="97">
        <v>40416</v>
      </c>
      <c r="B443" s="98">
        <v>0.03563233</v>
      </c>
    </row>
    <row r="444" spans="1:2" ht="15">
      <c r="A444" s="97">
        <v>40417</v>
      </c>
      <c r="B444" s="98">
        <v>0.0356302</v>
      </c>
    </row>
    <row r="445" spans="1:2" ht="15">
      <c r="A445" s="97">
        <v>40420</v>
      </c>
      <c r="B445" s="98">
        <v>0.03623918</v>
      </c>
    </row>
    <row r="446" spans="1:2" ht="15">
      <c r="A446" s="97">
        <v>40421</v>
      </c>
      <c r="B446" s="98">
        <v>0.03586961</v>
      </c>
    </row>
    <row r="447" spans="1:2" ht="15">
      <c r="A447" s="97">
        <v>40423</v>
      </c>
      <c r="B447" s="98">
        <v>0.03580751</v>
      </c>
    </row>
    <row r="448" spans="1:2" ht="15">
      <c r="A448" s="97">
        <v>40424</v>
      </c>
      <c r="B448" s="98">
        <v>0.0359897</v>
      </c>
    </row>
    <row r="449" spans="1:2" ht="15">
      <c r="A449" s="97">
        <v>40427</v>
      </c>
      <c r="B449" s="98">
        <v>0.03611101</v>
      </c>
    </row>
    <row r="450" spans="1:2" ht="15">
      <c r="A450" s="97">
        <v>40428</v>
      </c>
      <c r="B450" s="98">
        <v>0.03610994</v>
      </c>
    </row>
    <row r="451" spans="1:2" ht="15">
      <c r="A451" s="97">
        <v>40429</v>
      </c>
      <c r="B451" s="98">
        <v>0.03586244</v>
      </c>
    </row>
    <row r="452" spans="1:2" ht="15">
      <c r="A452" s="97">
        <v>40430</v>
      </c>
      <c r="B452" s="98">
        <v>0.03586138</v>
      </c>
    </row>
    <row r="453" spans="1:2" ht="15">
      <c r="A453" s="97">
        <v>40431</v>
      </c>
      <c r="B453" s="98">
        <v>0.03585938</v>
      </c>
    </row>
    <row r="454" spans="1:2" ht="15">
      <c r="A454" s="97">
        <v>40434</v>
      </c>
      <c r="B454" s="98">
        <v>0.03585832</v>
      </c>
    </row>
    <row r="455" spans="1:2" ht="15">
      <c r="A455" s="97">
        <v>40435</v>
      </c>
      <c r="B455" s="98">
        <v>0.03585527</v>
      </c>
    </row>
    <row r="456" spans="1:2" ht="15">
      <c r="A456" s="97">
        <v>40437</v>
      </c>
      <c r="B456" s="98">
        <v>0.0358542</v>
      </c>
    </row>
    <row r="457" spans="1:2" ht="15">
      <c r="A457" s="97">
        <v>40438</v>
      </c>
      <c r="B457" s="98">
        <v>0.03585328</v>
      </c>
    </row>
    <row r="458" spans="1:2" ht="15">
      <c r="A458" s="97">
        <v>40441</v>
      </c>
      <c r="B458" s="98">
        <v>0.03585206</v>
      </c>
    </row>
    <row r="459" spans="1:2" ht="15">
      <c r="A459" s="97">
        <v>40442</v>
      </c>
      <c r="B459" s="98">
        <v>0.03585115</v>
      </c>
    </row>
    <row r="460" spans="1:2" ht="15">
      <c r="A460" s="97">
        <v>40443</v>
      </c>
      <c r="B460" s="98">
        <v>0.0358481</v>
      </c>
    </row>
    <row r="461" spans="1:2" ht="15">
      <c r="A461" s="97">
        <v>40444</v>
      </c>
      <c r="B461" s="98">
        <v>0.03584718</v>
      </c>
    </row>
    <row r="462" spans="1:2" ht="15">
      <c r="A462" s="97">
        <v>40445</v>
      </c>
      <c r="B462" s="98">
        <v>0.035845959999999996</v>
      </c>
    </row>
    <row r="463" spans="1:2" ht="15">
      <c r="A463" s="97">
        <v>40448</v>
      </c>
      <c r="B463" s="98">
        <v>0.03584505</v>
      </c>
    </row>
    <row r="464" spans="1:2" ht="15">
      <c r="A464" s="97">
        <v>40449</v>
      </c>
      <c r="B464" s="98">
        <v>0.03584413</v>
      </c>
    </row>
    <row r="465" spans="1:2" ht="15">
      <c r="A465" s="97">
        <v>40450</v>
      </c>
      <c r="B465" s="98">
        <v>0.03584108</v>
      </c>
    </row>
    <row r="466" spans="1:2" ht="15">
      <c r="A466" s="97">
        <v>40451</v>
      </c>
      <c r="B466" s="98">
        <v>0.035840010000000005</v>
      </c>
    </row>
    <row r="467" spans="1:2" ht="15">
      <c r="A467" s="97">
        <v>40452</v>
      </c>
      <c r="B467" s="98">
        <v>0.03583894</v>
      </c>
    </row>
    <row r="468" spans="1:2" ht="15">
      <c r="A468" s="97">
        <v>40455</v>
      </c>
      <c r="B468" s="98">
        <v>0.03583802</v>
      </c>
    </row>
    <row r="469" spans="1:2" ht="15">
      <c r="A469" s="97">
        <v>40456</v>
      </c>
      <c r="B469" s="98">
        <v>0.03583696</v>
      </c>
    </row>
    <row r="470" spans="1:2" ht="15">
      <c r="A470" s="97">
        <v>40457</v>
      </c>
      <c r="B470" s="98">
        <v>0.035833910000000004</v>
      </c>
    </row>
    <row r="471" spans="1:2" ht="15">
      <c r="A471" s="97">
        <v>40458</v>
      </c>
      <c r="B471" s="98">
        <v>0.03583284</v>
      </c>
    </row>
    <row r="472" spans="1:2" ht="15">
      <c r="A472" s="97">
        <v>40459</v>
      </c>
      <c r="B472" s="98">
        <v>0.035831919999999996</v>
      </c>
    </row>
    <row r="473" spans="1:2" ht="15">
      <c r="A473" s="97">
        <v>40462</v>
      </c>
      <c r="B473" s="98">
        <v>0.03583101</v>
      </c>
    </row>
    <row r="474" spans="1:2" ht="15">
      <c r="A474" s="97">
        <v>40463</v>
      </c>
      <c r="B474" s="98">
        <v>0.03582994</v>
      </c>
    </row>
    <row r="475" spans="1:2" ht="15">
      <c r="A475" s="97">
        <v>40464</v>
      </c>
      <c r="B475" s="98">
        <v>0.03582689</v>
      </c>
    </row>
    <row r="476" spans="1:2" ht="15">
      <c r="A476" s="97">
        <v>40465</v>
      </c>
      <c r="B476" s="98">
        <v>0.03740938</v>
      </c>
    </row>
    <row r="477" spans="1:2" ht="15">
      <c r="A477" s="97">
        <v>40466</v>
      </c>
      <c r="B477" s="98">
        <v>0.037065139999999996</v>
      </c>
    </row>
    <row r="478" spans="1:2" ht="15">
      <c r="A478" s="97">
        <v>40469</v>
      </c>
      <c r="B478" s="98">
        <v>0.036815190000000005</v>
      </c>
    </row>
    <row r="479" spans="1:2" ht="15">
      <c r="A479" s="97">
        <v>40470</v>
      </c>
      <c r="B479" s="98">
        <v>0.037063769999999996</v>
      </c>
    </row>
    <row r="480" spans="1:2" ht="15">
      <c r="A480" s="97">
        <v>40471</v>
      </c>
      <c r="B480" s="98">
        <v>0.03706163</v>
      </c>
    </row>
    <row r="481" spans="1:2" ht="15">
      <c r="A481" s="97">
        <v>40472</v>
      </c>
      <c r="B481" s="98">
        <v>0.03718598</v>
      </c>
    </row>
    <row r="482" spans="1:2" ht="15">
      <c r="A482" s="97">
        <v>40473</v>
      </c>
      <c r="B482" s="98">
        <v>0.03718537</v>
      </c>
    </row>
    <row r="483" spans="1:2" ht="15">
      <c r="A483" s="97">
        <v>40476</v>
      </c>
      <c r="B483" s="98">
        <v>0.03718461</v>
      </c>
    </row>
    <row r="484" spans="1:2" ht="15">
      <c r="A484" s="97">
        <v>40477</v>
      </c>
      <c r="B484" s="98">
        <v>0.037623000000000004</v>
      </c>
    </row>
    <row r="485" spans="1:2" ht="15">
      <c r="A485" s="97">
        <v>40478</v>
      </c>
      <c r="B485" s="98">
        <v>0.03762086</v>
      </c>
    </row>
    <row r="486" spans="1:2" ht="15">
      <c r="A486" s="97">
        <v>40479</v>
      </c>
      <c r="B486" s="98">
        <v>0.037746140000000004</v>
      </c>
    </row>
    <row r="487" spans="1:2" ht="15">
      <c r="A487" s="97">
        <v>40480</v>
      </c>
      <c r="B487" s="98">
        <v>0.03774568</v>
      </c>
    </row>
    <row r="488" spans="1:2" ht="15">
      <c r="A488" s="97">
        <v>40484</v>
      </c>
      <c r="B488" s="98">
        <v>0.03774507</v>
      </c>
    </row>
    <row r="489" spans="1:2" ht="15">
      <c r="A489" s="97">
        <v>40485</v>
      </c>
      <c r="B489" s="98">
        <v>0.0374286</v>
      </c>
    </row>
    <row r="490" spans="1:2" ht="15">
      <c r="A490" s="97">
        <v>40486</v>
      </c>
      <c r="B490" s="98">
        <v>0.03742799</v>
      </c>
    </row>
    <row r="491" spans="1:2" ht="15">
      <c r="A491" s="97">
        <v>40487</v>
      </c>
      <c r="B491" s="98">
        <v>0.03742738</v>
      </c>
    </row>
    <row r="492" spans="1:2" ht="15">
      <c r="A492" s="97">
        <v>40490</v>
      </c>
      <c r="B492" s="98">
        <v>0.03755281</v>
      </c>
    </row>
    <row r="493" spans="1:2" ht="15">
      <c r="A493" s="97">
        <v>40491</v>
      </c>
      <c r="B493" s="98">
        <v>0.0375522</v>
      </c>
    </row>
    <row r="494" spans="1:2" ht="15">
      <c r="A494" s="97">
        <v>40492</v>
      </c>
      <c r="B494" s="98">
        <v>0.03755037</v>
      </c>
    </row>
    <row r="495" spans="1:2" ht="15">
      <c r="A495" s="97">
        <v>40493</v>
      </c>
      <c r="B495" s="98">
        <v>0.03754991</v>
      </c>
    </row>
    <row r="496" spans="1:2" ht="15">
      <c r="A496" s="97">
        <v>40494</v>
      </c>
      <c r="B496" s="98">
        <v>0.03754884</v>
      </c>
    </row>
    <row r="497" spans="1:2" ht="15">
      <c r="A497" s="97">
        <v>40497</v>
      </c>
      <c r="B497" s="98">
        <v>0.03754823</v>
      </c>
    </row>
    <row r="498" spans="1:2" ht="15">
      <c r="A498" s="97">
        <v>40498</v>
      </c>
      <c r="B498" s="98">
        <v>0.037546710000000004</v>
      </c>
    </row>
    <row r="499" spans="1:2" ht="15">
      <c r="A499" s="97">
        <v>40500</v>
      </c>
      <c r="B499" s="98">
        <v>0.0375461</v>
      </c>
    </row>
    <row r="500" spans="1:2" ht="15">
      <c r="A500" s="97">
        <v>40501</v>
      </c>
      <c r="B500" s="98">
        <v>0.03754549</v>
      </c>
    </row>
    <row r="501" spans="1:2" ht="15">
      <c r="A501" s="97">
        <v>40504</v>
      </c>
      <c r="B501" s="98">
        <v>0.037544879999999996</v>
      </c>
    </row>
    <row r="502" spans="1:2" ht="15">
      <c r="A502" s="97">
        <v>40505</v>
      </c>
      <c r="B502" s="98">
        <v>0.037544270000000005</v>
      </c>
    </row>
    <row r="503" spans="1:2" ht="15">
      <c r="A503" s="97">
        <v>40506</v>
      </c>
      <c r="B503" s="98">
        <v>0.03907258</v>
      </c>
    </row>
    <row r="504" spans="1:2" ht="15">
      <c r="A504" s="97">
        <v>40507</v>
      </c>
      <c r="B504" s="98">
        <v>0.03907258</v>
      </c>
    </row>
    <row r="505" spans="1:2" ht="15">
      <c r="A505" s="97">
        <v>40508</v>
      </c>
      <c r="B505" s="98">
        <v>0.03907227</v>
      </c>
    </row>
    <row r="506" spans="1:2" ht="15">
      <c r="A506" s="97">
        <v>40511</v>
      </c>
      <c r="B506" s="98">
        <v>0.04000031</v>
      </c>
    </row>
    <row r="507" spans="1:2" ht="15">
      <c r="A507" s="97">
        <v>40512</v>
      </c>
      <c r="B507" s="98">
        <v>0.04062593</v>
      </c>
    </row>
    <row r="508" spans="1:2" ht="15">
      <c r="A508" s="97">
        <v>40513</v>
      </c>
      <c r="B508" s="98">
        <v>0.04062654</v>
      </c>
    </row>
    <row r="509" spans="1:2" ht="15">
      <c r="A509" s="97">
        <v>40514</v>
      </c>
      <c r="B509" s="98">
        <v>0.04062668999999999</v>
      </c>
    </row>
    <row r="510" spans="1:2" ht="15">
      <c r="A510" s="97">
        <v>40515</v>
      </c>
      <c r="B510" s="98">
        <v>0.04062684</v>
      </c>
    </row>
    <row r="511" spans="1:2" ht="15">
      <c r="A511" s="97">
        <v>40518</v>
      </c>
      <c r="B511" s="98">
        <v>0.04062715</v>
      </c>
    </row>
    <row r="512" spans="1:2" ht="15">
      <c r="A512" s="97">
        <v>40519</v>
      </c>
      <c r="B512" s="98">
        <v>0.040627449999999996</v>
      </c>
    </row>
    <row r="513" spans="1:2" ht="15">
      <c r="A513" s="97">
        <v>40520</v>
      </c>
      <c r="B513" s="98">
        <v>0.04062806</v>
      </c>
    </row>
    <row r="514" spans="1:2" ht="15">
      <c r="A514" s="97">
        <v>40521</v>
      </c>
      <c r="B514" s="98">
        <v>0.04062822</v>
      </c>
    </row>
    <row r="515" spans="1:2" ht="15">
      <c r="A515" s="97">
        <v>40522</v>
      </c>
      <c r="B515" s="98">
        <v>0.04062837</v>
      </c>
    </row>
    <row r="516" spans="1:2" ht="15">
      <c r="A516" s="97">
        <v>40525</v>
      </c>
      <c r="B516" s="98">
        <v>0.040613720000000006</v>
      </c>
    </row>
    <row r="517" spans="1:2" ht="15">
      <c r="A517" s="97">
        <v>40526</v>
      </c>
      <c r="B517" s="98">
        <v>0.04061357</v>
      </c>
    </row>
    <row r="518" spans="1:2" ht="15">
      <c r="A518" s="97">
        <v>40527</v>
      </c>
      <c r="B518" s="98">
        <v>0.040613409999999996</v>
      </c>
    </row>
    <row r="519" spans="1:2" ht="15">
      <c r="A519" s="97">
        <v>40528</v>
      </c>
      <c r="B519" s="98">
        <v>0.04062989</v>
      </c>
    </row>
    <row r="520" spans="1:2" ht="15">
      <c r="A520" s="97">
        <v>40529</v>
      </c>
      <c r="B520" s="98">
        <v>0.0406302</v>
      </c>
    </row>
    <row r="521" spans="1:2" ht="15">
      <c r="A521" s="97">
        <v>40532</v>
      </c>
      <c r="B521" s="98">
        <v>0.04063035</v>
      </c>
    </row>
    <row r="522" spans="1:2" ht="15">
      <c r="A522" s="97">
        <v>40533</v>
      </c>
      <c r="B522" s="98">
        <v>0.040631570000000006</v>
      </c>
    </row>
    <row r="523" spans="1:2" ht="15">
      <c r="A523" s="97">
        <v>40534</v>
      </c>
      <c r="B523" s="98">
        <v>0.040631570000000006</v>
      </c>
    </row>
    <row r="524" spans="1:2" ht="15">
      <c r="A524" s="97">
        <v>40535</v>
      </c>
      <c r="B524" s="98">
        <v>0.040631719999999996</v>
      </c>
    </row>
    <row r="525" spans="1:2" ht="15">
      <c r="A525" s="97">
        <v>40539</v>
      </c>
      <c r="B525" s="98">
        <v>0.04063203</v>
      </c>
    </row>
    <row r="526" spans="1:2" ht="15">
      <c r="A526" s="97">
        <v>40540</v>
      </c>
      <c r="B526" s="98">
        <v>0.04063233</v>
      </c>
    </row>
    <row r="527" spans="1:2" ht="15">
      <c r="A527" s="97">
        <v>40541</v>
      </c>
      <c r="B527" s="98">
        <v>0.040633100000000005</v>
      </c>
    </row>
    <row r="528" spans="1:2" ht="15">
      <c r="A528" s="97">
        <v>40542</v>
      </c>
      <c r="B528" s="98">
        <v>0.040633249999999996</v>
      </c>
    </row>
    <row r="529" spans="1:2" ht="15">
      <c r="A529" s="97">
        <v>40543</v>
      </c>
      <c r="B529" s="98">
        <v>0.04063355</v>
      </c>
    </row>
    <row r="530" spans="1:2" ht="15">
      <c r="A530" s="97">
        <v>40546</v>
      </c>
      <c r="B530" s="98">
        <v>0.04063416</v>
      </c>
    </row>
    <row r="531" spans="1:2" ht="15">
      <c r="A531" s="97">
        <v>40547</v>
      </c>
      <c r="B531" s="98">
        <v>0.04063508</v>
      </c>
    </row>
    <row r="532" spans="1:2" ht="15">
      <c r="A532" s="97">
        <v>40548</v>
      </c>
      <c r="B532" s="98">
        <v>0.04063538999999999</v>
      </c>
    </row>
    <row r="533" spans="1:2" ht="15">
      <c r="A533" s="97">
        <v>40550</v>
      </c>
      <c r="B533" s="98">
        <v>0.04063555</v>
      </c>
    </row>
    <row r="534" spans="1:2" ht="15">
      <c r="A534" s="97">
        <v>40553</v>
      </c>
      <c r="B534" s="98">
        <v>0.040635700000000004</v>
      </c>
    </row>
    <row r="535" spans="1:2" ht="15">
      <c r="A535" s="97">
        <v>40554</v>
      </c>
      <c r="B535" s="98">
        <v>0.04196229</v>
      </c>
    </row>
    <row r="536" spans="1:2" ht="15">
      <c r="A536" s="97">
        <v>40555</v>
      </c>
      <c r="B536" s="98">
        <v>0.041964119999999994</v>
      </c>
    </row>
    <row r="537" spans="1:2" ht="15">
      <c r="A537" s="97">
        <v>40556</v>
      </c>
      <c r="B537" s="98">
        <v>0.04196473</v>
      </c>
    </row>
    <row r="538" spans="1:2" ht="15">
      <c r="A538" s="97">
        <v>40557</v>
      </c>
      <c r="B538" s="98">
        <v>0.04196534</v>
      </c>
    </row>
    <row r="539" spans="1:2" ht="15">
      <c r="A539" s="97">
        <v>40560</v>
      </c>
      <c r="B539" s="98">
        <v>0.04196595</v>
      </c>
    </row>
    <row r="540" spans="1:2" ht="15">
      <c r="A540" s="97">
        <v>40561</v>
      </c>
      <c r="B540" s="98">
        <v>0.04196656</v>
      </c>
    </row>
    <row r="541" spans="1:2" ht="15">
      <c r="A541" s="97">
        <v>40562</v>
      </c>
      <c r="B541" s="98">
        <v>0.041968389999999994</v>
      </c>
    </row>
    <row r="542" spans="1:2" ht="15">
      <c r="A542" s="97">
        <v>40563</v>
      </c>
      <c r="B542" s="98">
        <v>0.041969000000000006</v>
      </c>
    </row>
    <row r="543" spans="1:2" ht="15">
      <c r="A543" s="97">
        <v>40564</v>
      </c>
      <c r="B543" s="98">
        <v>0.04196961</v>
      </c>
    </row>
    <row r="544" spans="1:2" ht="15">
      <c r="A544" s="97">
        <v>40567</v>
      </c>
      <c r="B544" s="98">
        <v>0.04197038</v>
      </c>
    </row>
    <row r="545" spans="1:2" ht="15">
      <c r="A545" s="97">
        <v>40568</v>
      </c>
      <c r="B545" s="98">
        <v>0.04197099</v>
      </c>
    </row>
    <row r="546" spans="1:2" ht="15">
      <c r="A546" s="97">
        <v>40569</v>
      </c>
      <c r="B546" s="98">
        <v>0.04197297</v>
      </c>
    </row>
    <row r="547" spans="1:2" ht="15">
      <c r="A547" s="97">
        <v>40570</v>
      </c>
      <c r="B547" s="98">
        <v>0.04197359</v>
      </c>
    </row>
    <row r="548" spans="1:2" ht="15">
      <c r="A548" s="97">
        <v>40571</v>
      </c>
      <c r="B548" s="98">
        <v>0.0419742</v>
      </c>
    </row>
    <row r="549" spans="1:2" ht="15">
      <c r="A549" s="97">
        <v>40574</v>
      </c>
      <c r="B549" s="98">
        <v>0.04197481</v>
      </c>
    </row>
    <row r="550" spans="1:2" ht="15">
      <c r="A550" s="97">
        <v>40575</v>
      </c>
      <c r="B550" s="98">
        <v>0.041975420000000006</v>
      </c>
    </row>
    <row r="551" spans="1:2" ht="15">
      <c r="A551" s="97">
        <v>40576</v>
      </c>
      <c r="B551" s="98">
        <v>0.04197755</v>
      </c>
    </row>
    <row r="552" spans="1:2" ht="15">
      <c r="A552" s="97">
        <v>40577</v>
      </c>
      <c r="B552" s="98">
        <v>0.04197816000000001</v>
      </c>
    </row>
    <row r="553" spans="1:2" ht="15">
      <c r="A553" s="97">
        <v>40578</v>
      </c>
      <c r="B553" s="98">
        <v>0.04197877</v>
      </c>
    </row>
    <row r="554" spans="1:2" ht="15">
      <c r="A554" s="97">
        <v>40581</v>
      </c>
      <c r="B554" s="98">
        <v>0.04197938</v>
      </c>
    </row>
    <row r="555" spans="1:2" ht="15">
      <c r="A555" s="97">
        <v>40582</v>
      </c>
      <c r="B555" s="98">
        <v>0.04198015</v>
      </c>
    </row>
    <row r="556" spans="1:2" ht="15">
      <c r="A556" s="97">
        <v>40583</v>
      </c>
      <c r="B556" s="98">
        <v>0.04198213</v>
      </c>
    </row>
    <row r="557" spans="1:2" ht="15">
      <c r="A557" s="97">
        <v>40584</v>
      </c>
      <c r="B557" s="98">
        <v>0.04198274</v>
      </c>
    </row>
    <row r="558" spans="1:2" ht="15">
      <c r="A558" s="97">
        <v>40585</v>
      </c>
      <c r="B558" s="98">
        <v>0.04198349999999999</v>
      </c>
    </row>
    <row r="559" spans="1:2" ht="15">
      <c r="A559" s="97">
        <v>40588</v>
      </c>
      <c r="B559" s="98">
        <v>0.04198426</v>
      </c>
    </row>
    <row r="560" spans="1:2" ht="15">
      <c r="A560" s="97">
        <v>40589</v>
      </c>
      <c r="B560" s="98">
        <v>0.04198487</v>
      </c>
    </row>
    <row r="561" spans="1:2" ht="15">
      <c r="A561" s="97">
        <v>40590</v>
      </c>
      <c r="B561" s="98">
        <v>0.04198701</v>
      </c>
    </row>
    <row r="562" spans="1:2" ht="15">
      <c r="A562" s="97">
        <v>40591</v>
      </c>
      <c r="B562" s="98">
        <v>0.04198762</v>
      </c>
    </row>
    <row r="563" spans="1:2" ht="15">
      <c r="A563" s="97">
        <v>40592</v>
      </c>
      <c r="B563" s="98">
        <v>0.04320833</v>
      </c>
    </row>
    <row r="564" spans="1:2" ht="15">
      <c r="A564" s="97">
        <v>40595</v>
      </c>
      <c r="B564" s="98">
        <v>0.043209239999999996</v>
      </c>
    </row>
    <row r="565" spans="1:2" ht="15">
      <c r="A565" s="97">
        <v>40596</v>
      </c>
      <c r="B565" s="98">
        <v>0.043210160000000004</v>
      </c>
    </row>
    <row r="566" spans="1:2" ht="15">
      <c r="A566" s="97">
        <v>40597</v>
      </c>
      <c r="B566" s="98">
        <v>0.04321321</v>
      </c>
    </row>
    <row r="567" spans="1:2" ht="15">
      <c r="A567" s="97">
        <v>40598</v>
      </c>
      <c r="B567" s="98">
        <v>0.043214430000000005</v>
      </c>
    </row>
    <row r="568" spans="1:2" ht="15">
      <c r="A568" s="97">
        <v>40599</v>
      </c>
      <c r="B568" s="98">
        <v>0.04321534</v>
      </c>
    </row>
    <row r="569" spans="1:2" ht="15">
      <c r="A569" s="97">
        <v>40602</v>
      </c>
      <c r="B569" s="98">
        <v>0.04321626</v>
      </c>
    </row>
    <row r="570" spans="1:2" ht="15">
      <c r="A570" s="97">
        <v>40603</v>
      </c>
      <c r="B570" s="98">
        <v>0.04321748</v>
      </c>
    </row>
    <row r="571" spans="1:2" ht="15">
      <c r="A571" s="97">
        <v>40604</v>
      </c>
      <c r="B571" s="98">
        <v>0.04322053000000001</v>
      </c>
    </row>
    <row r="572" spans="1:2" ht="15">
      <c r="A572" s="97">
        <v>40605</v>
      </c>
      <c r="B572" s="98">
        <v>0.04322144</v>
      </c>
    </row>
    <row r="573" spans="1:2" ht="15">
      <c r="A573" s="97">
        <v>40606</v>
      </c>
      <c r="B573" s="98">
        <v>0.04322251</v>
      </c>
    </row>
    <row r="574" spans="1:2" ht="15">
      <c r="A574" s="97">
        <v>40609</v>
      </c>
      <c r="B574" s="98">
        <v>0.04322359</v>
      </c>
    </row>
    <row r="575" spans="1:2" ht="15">
      <c r="A575" s="97">
        <v>40610</v>
      </c>
      <c r="B575" s="98">
        <v>0.0432245</v>
      </c>
    </row>
    <row r="576" spans="1:2" ht="15">
      <c r="A576" s="97">
        <v>40611</v>
      </c>
      <c r="B576" s="98">
        <v>0.04322786</v>
      </c>
    </row>
    <row r="577" spans="1:2" ht="15">
      <c r="A577" s="97">
        <v>40612</v>
      </c>
      <c r="B577" s="98">
        <v>0.04322877</v>
      </c>
    </row>
    <row r="578" spans="1:2" ht="15">
      <c r="A578" s="97">
        <v>40613</v>
      </c>
      <c r="B578" s="98">
        <v>0.04322984</v>
      </c>
    </row>
    <row r="579" spans="1:2" ht="15">
      <c r="A579" s="97">
        <v>40616</v>
      </c>
      <c r="B579" s="98">
        <v>0.04323091</v>
      </c>
    </row>
    <row r="580" spans="1:2" ht="15">
      <c r="A580" s="97">
        <v>40617</v>
      </c>
      <c r="B580" s="98">
        <v>0.043231820000000004</v>
      </c>
    </row>
    <row r="581" spans="1:2" ht="15">
      <c r="A581" s="97">
        <v>40618</v>
      </c>
      <c r="B581" s="98">
        <v>0.04323518</v>
      </c>
    </row>
    <row r="582" spans="1:2" ht="15">
      <c r="A582" s="97">
        <v>40619</v>
      </c>
      <c r="B582" s="98">
        <v>0.043236090000000005</v>
      </c>
    </row>
    <row r="583" spans="1:2" ht="15">
      <c r="A583" s="97">
        <v>40620</v>
      </c>
      <c r="B583" s="98">
        <v>0.04323731</v>
      </c>
    </row>
    <row r="584" spans="1:2" ht="15">
      <c r="A584" s="97">
        <v>40623</v>
      </c>
      <c r="B584" s="98">
        <v>0.04323823</v>
      </c>
    </row>
    <row r="585" spans="1:2" ht="15">
      <c r="A585" s="97">
        <v>40624</v>
      </c>
      <c r="B585" s="98">
        <v>0.04323945</v>
      </c>
    </row>
    <row r="586" spans="1:2" ht="15">
      <c r="A586" s="97">
        <v>40625</v>
      </c>
      <c r="B586" s="98">
        <v>0.043242659999999995</v>
      </c>
    </row>
    <row r="587" spans="1:2" ht="15">
      <c r="A587" s="97">
        <v>40626</v>
      </c>
      <c r="B587" s="98">
        <v>0.043243729999999994</v>
      </c>
    </row>
    <row r="588" spans="1:2" ht="15">
      <c r="A588" s="97">
        <v>40627</v>
      </c>
      <c r="B588" s="98">
        <v>0.04324495</v>
      </c>
    </row>
    <row r="589" spans="1:2" ht="15">
      <c r="A589" s="97">
        <v>40630</v>
      </c>
      <c r="B589" s="98">
        <v>0.04324586</v>
      </c>
    </row>
    <row r="590" spans="1:2" ht="15">
      <c r="A590" s="97">
        <v>40631</v>
      </c>
      <c r="B590" s="98">
        <v>0.04324708</v>
      </c>
    </row>
    <row r="591" spans="1:2" ht="15">
      <c r="A591" s="97">
        <v>40632</v>
      </c>
      <c r="B591" s="98">
        <v>0.04325029</v>
      </c>
    </row>
    <row r="592" spans="1:2" ht="15">
      <c r="A592" s="97">
        <v>40633</v>
      </c>
      <c r="B592" s="98">
        <v>0.04325135</v>
      </c>
    </row>
    <row r="593" spans="1:2" ht="15">
      <c r="A593" s="97">
        <v>40634</v>
      </c>
      <c r="B593" s="98">
        <v>0.04325257</v>
      </c>
    </row>
    <row r="594" spans="1:2" ht="15">
      <c r="A594" s="97">
        <v>40637</v>
      </c>
      <c r="B594" s="98">
        <v>0.04325349</v>
      </c>
    </row>
    <row r="595" spans="1:2" ht="15">
      <c r="A595" s="97">
        <v>40638</v>
      </c>
      <c r="B595" s="98">
        <v>0.04325471</v>
      </c>
    </row>
    <row r="596" spans="1:2" ht="15">
      <c r="A596" s="97">
        <v>40639</v>
      </c>
      <c r="B596" s="98">
        <v>0.04325806</v>
      </c>
    </row>
    <row r="597" spans="1:2" ht="15">
      <c r="A597" s="97">
        <v>40640</v>
      </c>
      <c r="B597" s="98">
        <v>0.043259280000000004</v>
      </c>
    </row>
    <row r="598" spans="1:2" ht="15">
      <c r="A598" s="97">
        <v>40641</v>
      </c>
      <c r="B598" s="98">
        <v>0.0432602</v>
      </c>
    </row>
    <row r="599" spans="1:2" ht="15">
      <c r="A599" s="97">
        <v>40644</v>
      </c>
      <c r="B599" s="98">
        <v>0.04326142</v>
      </c>
    </row>
    <row r="600" spans="1:2" ht="15">
      <c r="A600" s="97">
        <v>40645</v>
      </c>
      <c r="B600" s="98">
        <v>0.0432625</v>
      </c>
    </row>
    <row r="601" spans="1:2" ht="15">
      <c r="A601" s="97">
        <v>40646</v>
      </c>
      <c r="B601" s="98">
        <v>0.043266</v>
      </c>
    </row>
    <row r="602" spans="1:2" ht="15">
      <c r="A602" s="97">
        <v>40647</v>
      </c>
      <c r="B602" s="98">
        <v>0.04326692000000001</v>
      </c>
    </row>
    <row r="603" spans="1:2" ht="15">
      <c r="A603" s="97">
        <v>40648</v>
      </c>
      <c r="B603" s="98">
        <v>0.04326814</v>
      </c>
    </row>
    <row r="604" spans="1:2" ht="15">
      <c r="A604" s="97">
        <v>40651</v>
      </c>
      <c r="B604" s="98">
        <v>0.04326936</v>
      </c>
    </row>
    <row r="605" spans="1:2" ht="15">
      <c r="A605" s="97">
        <v>40652</v>
      </c>
      <c r="B605" s="98">
        <v>0.04327515</v>
      </c>
    </row>
    <row r="606" spans="1:2" ht="15">
      <c r="A606" s="97">
        <v>40653</v>
      </c>
      <c r="B606" s="98">
        <v>0.04327607000000001</v>
      </c>
    </row>
    <row r="607" spans="1:2" ht="15">
      <c r="A607" s="97">
        <v>40654</v>
      </c>
      <c r="B607" s="98">
        <v>0.04327668</v>
      </c>
    </row>
    <row r="608" spans="1:2" ht="15">
      <c r="A608" s="97">
        <v>40659</v>
      </c>
      <c r="B608" s="98">
        <v>0.043277289999999996</v>
      </c>
    </row>
    <row r="609" spans="1:2" ht="15">
      <c r="A609" s="97">
        <v>40660</v>
      </c>
      <c r="B609" s="98">
        <v>0.043278809999999994</v>
      </c>
    </row>
    <row r="610" spans="1:2" ht="15">
      <c r="A610" s="97">
        <v>40661</v>
      </c>
      <c r="B610" s="98">
        <v>0.04327942</v>
      </c>
    </row>
    <row r="611" spans="1:2" ht="15">
      <c r="A611" s="97">
        <v>40662</v>
      </c>
      <c r="B611" s="98">
        <v>0.04327973</v>
      </c>
    </row>
    <row r="612" spans="1:2" ht="15">
      <c r="A612" s="97">
        <v>40665</v>
      </c>
      <c r="B612" s="98">
        <v>0.04328034</v>
      </c>
    </row>
    <row r="613" spans="1:2" ht="15">
      <c r="A613" s="97">
        <v>40666</v>
      </c>
      <c r="B613" s="98">
        <v>0.043280950000000006</v>
      </c>
    </row>
    <row r="614" spans="1:2" ht="15">
      <c r="A614" s="97">
        <v>40667</v>
      </c>
      <c r="B614" s="98">
        <v>0.043282480000000005</v>
      </c>
    </row>
    <row r="615" spans="1:2" ht="15">
      <c r="A615" s="97">
        <v>40668</v>
      </c>
      <c r="B615" s="98">
        <v>0.043283089999999996</v>
      </c>
    </row>
    <row r="616" spans="1:2" ht="15">
      <c r="A616" s="97">
        <v>40669</v>
      </c>
      <c r="B616" s="98">
        <v>0.043283699999999994</v>
      </c>
    </row>
    <row r="617" spans="1:2" ht="15">
      <c r="A617" s="97">
        <v>40672</v>
      </c>
      <c r="B617" s="98">
        <v>0.043284010000000005</v>
      </c>
    </row>
    <row r="618" spans="1:2" ht="15">
      <c r="A618" s="97">
        <v>40673</v>
      </c>
      <c r="B618" s="98">
        <v>0.04328462</v>
      </c>
    </row>
    <row r="619" spans="1:2" ht="15">
      <c r="A619" s="97">
        <v>40674</v>
      </c>
      <c r="B619" s="98">
        <v>0.04328630000000001</v>
      </c>
    </row>
    <row r="620" spans="1:2" ht="15">
      <c r="A620" s="97">
        <v>40675</v>
      </c>
      <c r="B620" s="98">
        <v>0.04328675</v>
      </c>
    </row>
    <row r="621" spans="1:2" ht="15">
      <c r="A621" s="97">
        <v>40676</v>
      </c>
      <c r="B621" s="98">
        <v>0.043287360000000004</v>
      </c>
    </row>
    <row r="622" spans="1:2" ht="15">
      <c r="A622" s="97">
        <v>40679</v>
      </c>
      <c r="B622" s="98">
        <v>0.043287969999999995</v>
      </c>
    </row>
    <row r="623" spans="1:2" ht="15">
      <c r="A623" s="97">
        <v>40680</v>
      </c>
      <c r="B623" s="98">
        <v>0.04328858</v>
      </c>
    </row>
    <row r="624" spans="1:2" ht="15">
      <c r="A624" s="97">
        <v>40681</v>
      </c>
      <c r="B624" s="98">
        <v>0.04329011000000001</v>
      </c>
    </row>
    <row r="625" spans="1:2" ht="15">
      <c r="A625" s="97">
        <v>40682</v>
      </c>
      <c r="B625" s="98">
        <v>0.04329072</v>
      </c>
    </row>
    <row r="626" spans="1:2" ht="15">
      <c r="A626" s="97">
        <v>40683</v>
      </c>
      <c r="B626" s="98">
        <v>0.043291329999999996</v>
      </c>
    </row>
    <row r="627" spans="1:2" ht="15">
      <c r="A627" s="97">
        <v>40686</v>
      </c>
      <c r="B627" s="98">
        <v>0.04329195</v>
      </c>
    </row>
    <row r="628" spans="1:2" ht="15">
      <c r="A628" s="97">
        <v>40687</v>
      </c>
      <c r="B628" s="98">
        <v>0.04329256</v>
      </c>
    </row>
    <row r="629" spans="1:2" ht="15">
      <c r="A629" s="97">
        <v>40688</v>
      </c>
      <c r="B629" s="98">
        <v>0.043294240000000005</v>
      </c>
    </row>
    <row r="630" spans="1:2" ht="15">
      <c r="A630" s="97">
        <v>40689</v>
      </c>
      <c r="B630" s="98">
        <v>0.04329469</v>
      </c>
    </row>
    <row r="631" spans="1:2" ht="15">
      <c r="A631" s="97">
        <v>40690</v>
      </c>
      <c r="B631" s="98">
        <v>0.0432953</v>
      </c>
    </row>
    <row r="632" spans="1:2" ht="15">
      <c r="A632" s="97">
        <v>40693</v>
      </c>
      <c r="B632" s="98">
        <v>0.04329591</v>
      </c>
    </row>
    <row r="633" spans="1:2" ht="15">
      <c r="A633" s="97">
        <v>40694</v>
      </c>
      <c r="B633" s="98">
        <v>0.043296520000000005</v>
      </c>
    </row>
    <row r="634" spans="1:2" ht="15">
      <c r="A634" s="97">
        <v>40695</v>
      </c>
      <c r="B634" s="98">
        <v>0.04329835</v>
      </c>
    </row>
    <row r="635" spans="1:2" ht="15">
      <c r="A635" s="97">
        <v>40696</v>
      </c>
      <c r="B635" s="98">
        <v>0.04329896</v>
      </c>
    </row>
    <row r="636" spans="1:2" ht="15">
      <c r="A636" s="97">
        <v>40697</v>
      </c>
      <c r="B636" s="98">
        <v>0.04329957</v>
      </c>
    </row>
    <row r="637" spans="1:2" ht="15">
      <c r="A637" s="97">
        <v>40700</v>
      </c>
      <c r="B637" s="98">
        <v>0.04330018</v>
      </c>
    </row>
    <row r="638" spans="1:2" ht="15">
      <c r="A638" s="97">
        <v>40701</v>
      </c>
      <c r="B638" s="98">
        <v>0.04330079</v>
      </c>
    </row>
    <row r="639" spans="1:2" ht="15">
      <c r="A639" s="97">
        <v>40702</v>
      </c>
      <c r="B639" s="98">
        <v>0.04330263</v>
      </c>
    </row>
    <row r="640" spans="1:2" ht="15">
      <c r="A640" s="97">
        <v>40703</v>
      </c>
      <c r="B640" s="98">
        <v>0.04330324</v>
      </c>
    </row>
    <row r="641" spans="1:2" ht="15">
      <c r="A641" s="97">
        <v>40704</v>
      </c>
      <c r="B641" s="98">
        <v>0.04330385</v>
      </c>
    </row>
    <row r="642" spans="1:2" ht="15">
      <c r="A642" s="97">
        <v>40707</v>
      </c>
      <c r="B642" s="98">
        <v>0.04330446</v>
      </c>
    </row>
    <row r="643" spans="1:2" ht="15">
      <c r="A643" s="97">
        <v>40708</v>
      </c>
      <c r="B643" s="98">
        <v>0.04330507</v>
      </c>
    </row>
    <row r="644" spans="1:2" ht="15">
      <c r="A644" s="97">
        <v>40709</v>
      </c>
      <c r="B644" s="98">
        <v>0.04419099</v>
      </c>
    </row>
    <row r="645" spans="1:2" ht="15">
      <c r="A645" s="97">
        <v>40710</v>
      </c>
      <c r="B645" s="98">
        <v>0.044190379999999994</v>
      </c>
    </row>
    <row r="646" spans="1:2" ht="15">
      <c r="A646" s="97">
        <v>40711</v>
      </c>
      <c r="B646" s="98">
        <v>0.04419129</v>
      </c>
    </row>
    <row r="647" spans="1:2" ht="15">
      <c r="A647" s="97">
        <v>40714</v>
      </c>
      <c r="B647" s="98">
        <v>0.044191900000000006</v>
      </c>
    </row>
    <row r="648" spans="1:2" ht="15">
      <c r="A648" s="97">
        <v>40715</v>
      </c>
      <c r="B648" s="98">
        <v>0.0440909</v>
      </c>
    </row>
    <row r="649" spans="1:2" ht="15">
      <c r="A649" s="97">
        <v>40716</v>
      </c>
      <c r="B649" s="98">
        <v>0.044189769999999996</v>
      </c>
    </row>
    <row r="650" spans="1:2" ht="15">
      <c r="A650" s="97">
        <v>40717</v>
      </c>
      <c r="B650" s="98">
        <v>0.04419068</v>
      </c>
    </row>
    <row r="651" spans="1:2" ht="15">
      <c r="A651" s="97">
        <v>40718</v>
      </c>
      <c r="B651" s="98">
        <v>0.0441916</v>
      </c>
    </row>
    <row r="652" spans="1:2" ht="15">
      <c r="A652" s="97">
        <v>40721</v>
      </c>
      <c r="B652" s="98">
        <v>0.04419251</v>
      </c>
    </row>
    <row r="653" spans="1:2" ht="15">
      <c r="A653" s="97">
        <v>40722</v>
      </c>
      <c r="B653" s="98">
        <v>0.04473116</v>
      </c>
    </row>
    <row r="654" spans="1:2" ht="15">
      <c r="A654" s="97">
        <v>40723</v>
      </c>
      <c r="B654" s="98">
        <v>0.04516297</v>
      </c>
    </row>
    <row r="655" spans="1:2" ht="15">
      <c r="A655" s="97">
        <v>40724</v>
      </c>
      <c r="B655" s="98">
        <v>0.04574006</v>
      </c>
    </row>
    <row r="656" spans="1:2" ht="15">
      <c r="A656" s="97">
        <v>40725</v>
      </c>
      <c r="B656" s="98">
        <v>0.04530884</v>
      </c>
    </row>
    <row r="657" spans="1:2" ht="15">
      <c r="A657" s="97">
        <v>40728</v>
      </c>
      <c r="B657" s="98">
        <v>0.04531098</v>
      </c>
    </row>
    <row r="658" spans="1:2" ht="15">
      <c r="A658" s="97">
        <v>40730</v>
      </c>
      <c r="B658" s="98">
        <v>0.04531465</v>
      </c>
    </row>
    <row r="659" spans="1:2" ht="15">
      <c r="A659" s="97">
        <v>40731</v>
      </c>
      <c r="B659" s="98">
        <v>0.04531587</v>
      </c>
    </row>
    <row r="660" spans="1:2" ht="15">
      <c r="A660" s="97">
        <v>40732</v>
      </c>
      <c r="B660" s="98">
        <v>0.045317090000000004</v>
      </c>
    </row>
    <row r="661" spans="1:2" ht="15">
      <c r="A661" s="97">
        <v>40735</v>
      </c>
      <c r="B661" s="98">
        <v>0.045318</v>
      </c>
    </row>
    <row r="662" spans="1:2" ht="15">
      <c r="A662" s="97">
        <v>40736</v>
      </c>
      <c r="B662" s="98">
        <v>0.04531922</v>
      </c>
    </row>
    <row r="663" spans="1:2" ht="15">
      <c r="A663" s="97">
        <v>40737</v>
      </c>
      <c r="B663" s="98">
        <v>0.04532289</v>
      </c>
    </row>
    <row r="664" spans="1:2" ht="15">
      <c r="A664" s="97">
        <v>40738</v>
      </c>
      <c r="B664" s="98">
        <v>0.045468140000000004</v>
      </c>
    </row>
    <row r="665" spans="1:2" ht="15">
      <c r="A665" s="97">
        <v>40739</v>
      </c>
      <c r="B665" s="98">
        <v>0.045469369999999995</v>
      </c>
    </row>
    <row r="666" spans="1:2" ht="15">
      <c r="A666" s="97">
        <v>40742</v>
      </c>
      <c r="B666" s="98">
        <v>0.04518251</v>
      </c>
    </row>
    <row r="667" spans="1:2" ht="15">
      <c r="A667" s="97">
        <v>40743</v>
      </c>
      <c r="B667" s="98">
        <v>0.045183730000000005</v>
      </c>
    </row>
    <row r="668" spans="1:2" ht="15">
      <c r="A668" s="97">
        <v>40744</v>
      </c>
      <c r="B668" s="98">
        <v>0.04518739</v>
      </c>
    </row>
    <row r="669" spans="1:2" ht="15">
      <c r="A669" s="97">
        <v>40745</v>
      </c>
      <c r="B669" s="98">
        <v>0.045188309999999995</v>
      </c>
    </row>
    <row r="670" spans="1:2" ht="15">
      <c r="A670" s="97">
        <v>40746</v>
      </c>
      <c r="B670" s="98">
        <v>0.045912480000000006</v>
      </c>
    </row>
    <row r="671" spans="1:2" ht="15">
      <c r="A671" s="97">
        <v>40749</v>
      </c>
      <c r="B671" s="98">
        <v>0.0459137</v>
      </c>
    </row>
    <row r="672" spans="1:2" ht="15">
      <c r="A672" s="97">
        <v>40750</v>
      </c>
      <c r="B672" s="98">
        <v>0.045915229999999994</v>
      </c>
    </row>
    <row r="673" spans="1:2" ht="15">
      <c r="A673" s="97">
        <v>40751</v>
      </c>
      <c r="B673" s="98">
        <v>0.0459192</v>
      </c>
    </row>
    <row r="674" spans="1:2" ht="15">
      <c r="A674" s="97">
        <v>40752</v>
      </c>
      <c r="B674" s="98">
        <v>0.04592073</v>
      </c>
    </row>
    <row r="675" spans="1:2" ht="15">
      <c r="A675" s="97">
        <v>40753</v>
      </c>
      <c r="B675" s="98">
        <v>0.04592225</v>
      </c>
    </row>
    <row r="676" spans="1:2" ht="15">
      <c r="A676" s="97">
        <v>40756</v>
      </c>
      <c r="B676" s="98">
        <v>0.04592347</v>
      </c>
    </row>
    <row r="677" spans="1:2" ht="15">
      <c r="A677" s="97">
        <v>40757</v>
      </c>
      <c r="B677" s="98">
        <v>0.045925</v>
      </c>
    </row>
    <row r="678" spans="1:2" ht="15">
      <c r="A678" s="97">
        <v>40758</v>
      </c>
      <c r="B678" s="98">
        <v>0.045929120000000004</v>
      </c>
    </row>
    <row r="679" spans="1:2" ht="15">
      <c r="A679" s="97">
        <v>40759</v>
      </c>
      <c r="B679" s="98">
        <v>0.04593049</v>
      </c>
    </row>
    <row r="680" spans="1:2" ht="15">
      <c r="A680" s="97">
        <v>40760</v>
      </c>
      <c r="B680" s="98">
        <v>0.045932009999999995</v>
      </c>
    </row>
    <row r="681" spans="1:2" ht="15">
      <c r="A681" s="97">
        <v>40763</v>
      </c>
      <c r="B681" s="98">
        <v>0.04593323</v>
      </c>
    </row>
    <row r="682" spans="1:2" ht="15">
      <c r="A682" s="97">
        <v>40764</v>
      </c>
      <c r="B682" s="98">
        <v>0.04593476</v>
      </c>
    </row>
    <row r="683" spans="1:2" ht="15">
      <c r="A683" s="97">
        <v>40765</v>
      </c>
      <c r="B683" s="98">
        <v>0.04593904</v>
      </c>
    </row>
    <row r="684" spans="1:2" ht="15">
      <c r="A684" s="97">
        <v>40766</v>
      </c>
      <c r="B684" s="98">
        <v>0.04594056</v>
      </c>
    </row>
    <row r="685" spans="1:2" ht="15">
      <c r="A685" s="97">
        <v>40767</v>
      </c>
      <c r="B685" s="98">
        <v>0.04594178</v>
      </c>
    </row>
    <row r="686" spans="1:2" ht="15">
      <c r="A686" s="97">
        <v>40770</v>
      </c>
      <c r="B686" s="98">
        <v>0.04594331</v>
      </c>
    </row>
    <row r="687" spans="1:2" ht="15">
      <c r="A687" s="97">
        <v>40771</v>
      </c>
      <c r="B687" s="98">
        <v>0.045944830000000006</v>
      </c>
    </row>
    <row r="688" spans="1:2" ht="15">
      <c r="A688" s="97">
        <v>40772</v>
      </c>
      <c r="B688" s="98">
        <v>0.045949109999999994</v>
      </c>
    </row>
    <row r="689" spans="1:2" ht="15">
      <c r="A689" s="97">
        <v>40773</v>
      </c>
      <c r="B689" s="98">
        <v>0.04595064</v>
      </c>
    </row>
    <row r="690" spans="1:2" ht="15">
      <c r="A690" s="97">
        <v>40774</v>
      </c>
      <c r="B690" s="98">
        <v>0.04595186</v>
      </c>
    </row>
    <row r="691" spans="1:2" ht="15">
      <c r="A691" s="97">
        <v>40777</v>
      </c>
      <c r="B691" s="98">
        <v>0.04595338</v>
      </c>
    </row>
    <row r="692" spans="1:2" ht="15">
      <c r="A692" s="97">
        <v>40778</v>
      </c>
      <c r="B692" s="98">
        <v>0.04595491</v>
      </c>
    </row>
    <row r="693" spans="1:2" ht="15">
      <c r="A693" s="97">
        <v>40779</v>
      </c>
      <c r="B693" s="98">
        <v>0.04596071</v>
      </c>
    </row>
    <row r="694" spans="1:2" ht="15">
      <c r="A694" s="97">
        <v>40780</v>
      </c>
      <c r="B694" s="98">
        <v>0.043644119999999995</v>
      </c>
    </row>
    <row r="695" spans="1:2" ht="15">
      <c r="A695" s="97">
        <v>40781</v>
      </c>
      <c r="B695" s="98">
        <v>0.043144850000000005</v>
      </c>
    </row>
    <row r="696" spans="1:2" ht="15">
      <c r="A696" s="97">
        <v>40785</v>
      </c>
      <c r="B696" s="98">
        <v>0.04314699</v>
      </c>
    </row>
    <row r="697" spans="1:2" ht="15">
      <c r="A697" s="97">
        <v>40786</v>
      </c>
      <c r="B697" s="98">
        <v>0.04314791</v>
      </c>
    </row>
    <row r="698" spans="1:2" ht="15">
      <c r="A698" s="97">
        <v>40788</v>
      </c>
      <c r="B698" s="98">
        <v>0.04314852</v>
      </c>
    </row>
    <row r="699" spans="1:2" ht="15">
      <c r="A699" s="97">
        <v>40791</v>
      </c>
      <c r="B699" s="98">
        <v>0.04314943</v>
      </c>
    </row>
    <row r="700" spans="1:2" ht="15">
      <c r="A700" s="97">
        <v>40792</v>
      </c>
      <c r="B700" s="98">
        <v>0.04315004</v>
      </c>
    </row>
    <row r="701" spans="1:2" ht="15">
      <c r="A701" s="97">
        <v>40793</v>
      </c>
      <c r="B701" s="98">
        <v>0.04315248000000001</v>
      </c>
    </row>
    <row r="702" spans="1:2" ht="15">
      <c r="A702" s="97">
        <v>40794</v>
      </c>
      <c r="B702" s="98">
        <v>0.04208375</v>
      </c>
    </row>
    <row r="703" spans="1:2" ht="15">
      <c r="A703" s="97">
        <v>40795</v>
      </c>
      <c r="B703" s="98">
        <v>0.04208406</v>
      </c>
    </row>
    <row r="704" spans="1:2" ht="15">
      <c r="A704" s="97">
        <v>40798</v>
      </c>
      <c r="B704" s="98">
        <v>0.042084970000000006</v>
      </c>
    </row>
    <row r="705" spans="1:2" ht="15">
      <c r="A705" s="97">
        <v>40799</v>
      </c>
      <c r="B705" s="98">
        <v>0.0420865</v>
      </c>
    </row>
    <row r="706" spans="1:2" ht="15">
      <c r="A706" s="97">
        <v>40800</v>
      </c>
      <c r="B706" s="98">
        <v>0.042087110000000004</v>
      </c>
    </row>
    <row r="707" spans="1:2" ht="15">
      <c r="A707" s="97">
        <v>40802</v>
      </c>
      <c r="B707" s="98">
        <v>0.04208741</v>
      </c>
    </row>
    <row r="708" spans="1:2" ht="15">
      <c r="A708" s="97">
        <v>40805</v>
      </c>
      <c r="B708" s="98">
        <v>0.04236009</v>
      </c>
    </row>
    <row r="709" spans="1:2" ht="15">
      <c r="A709" s="97">
        <v>40806</v>
      </c>
      <c r="B709" s="98">
        <v>0.04265931</v>
      </c>
    </row>
    <row r="710" spans="1:2" ht="15">
      <c r="A710" s="97">
        <v>40807</v>
      </c>
      <c r="B710" s="98">
        <v>0.04258973</v>
      </c>
    </row>
    <row r="711" spans="1:2" ht="15">
      <c r="A711" s="97">
        <v>40808</v>
      </c>
      <c r="B711" s="98">
        <v>0.04230439</v>
      </c>
    </row>
    <row r="712" spans="1:2" ht="15">
      <c r="A712" s="97">
        <v>40809</v>
      </c>
      <c r="B712" s="98">
        <v>0.04237642</v>
      </c>
    </row>
    <row r="713" spans="1:2" ht="15">
      <c r="A713" s="97">
        <v>40812</v>
      </c>
      <c r="B713" s="98">
        <v>0.04266328</v>
      </c>
    </row>
    <row r="714" spans="1:2" ht="15">
      <c r="A714" s="97">
        <v>40813</v>
      </c>
      <c r="B714" s="98">
        <v>0.04280732</v>
      </c>
    </row>
    <row r="715" spans="1:2" ht="15">
      <c r="A715" s="97">
        <v>40814</v>
      </c>
      <c r="B715" s="98">
        <v>0.042594</v>
      </c>
    </row>
    <row r="716" spans="1:2" ht="15">
      <c r="A716" s="97">
        <v>40815</v>
      </c>
      <c r="B716" s="98">
        <v>0.04259492</v>
      </c>
    </row>
    <row r="717" spans="1:2" ht="15">
      <c r="A717" s="97">
        <v>40816</v>
      </c>
      <c r="B717" s="98">
        <v>0.04252382</v>
      </c>
    </row>
    <row r="718" spans="1:2" ht="15">
      <c r="A718" s="97">
        <v>40819</v>
      </c>
      <c r="B718" s="98">
        <v>0.04252443</v>
      </c>
    </row>
    <row r="719" spans="1:2" ht="15">
      <c r="A719" s="97">
        <v>40820</v>
      </c>
      <c r="B719" s="98">
        <v>0.04231019</v>
      </c>
    </row>
    <row r="720" spans="1:2" ht="15">
      <c r="A720" s="97">
        <v>40821</v>
      </c>
      <c r="B720" s="98">
        <v>0.04267061</v>
      </c>
    </row>
    <row r="721" spans="1:2" ht="15">
      <c r="A721" s="97">
        <v>40822</v>
      </c>
      <c r="B721" s="98">
        <v>0.04281495</v>
      </c>
    </row>
    <row r="722" spans="1:2" ht="15">
      <c r="A722" s="97">
        <v>40823</v>
      </c>
      <c r="B722" s="98">
        <v>0.04281587</v>
      </c>
    </row>
    <row r="723" spans="1:2" ht="15">
      <c r="A723" s="97">
        <v>40826</v>
      </c>
      <c r="B723" s="98">
        <v>0.04281648</v>
      </c>
    </row>
    <row r="724" spans="1:2" ht="15">
      <c r="A724" s="97">
        <v>40827</v>
      </c>
      <c r="B724" s="98">
        <v>0.04281739</v>
      </c>
    </row>
    <row r="725" spans="1:2" ht="15">
      <c r="A725" s="97">
        <v>40828</v>
      </c>
      <c r="B725" s="98">
        <v>0.04325257</v>
      </c>
    </row>
    <row r="726" spans="1:2" ht="15">
      <c r="A726" s="97">
        <v>40829</v>
      </c>
      <c r="B726" s="98">
        <v>0.04325349</v>
      </c>
    </row>
    <row r="727" spans="1:2" ht="15">
      <c r="A727" s="97">
        <v>40830</v>
      </c>
      <c r="B727" s="98">
        <v>0.04339937</v>
      </c>
    </row>
    <row r="728" spans="1:2" ht="15">
      <c r="A728" s="97">
        <v>40833</v>
      </c>
      <c r="B728" s="98">
        <v>0.04354524</v>
      </c>
    </row>
    <row r="729" spans="1:2" ht="15">
      <c r="A729" s="97">
        <v>40834</v>
      </c>
      <c r="B729" s="98">
        <v>0.04354615</v>
      </c>
    </row>
    <row r="730" spans="1:2" ht="15">
      <c r="A730" s="97">
        <v>40835</v>
      </c>
      <c r="B730" s="98">
        <v>0.0435489</v>
      </c>
    </row>
    <row r="731" spans="1:2" ht="15">
      <c r="A731" s="97">
        <v>40836</v>
      </c>
      <c r="B731" s="98">
        <v>0.043550120000000005</v>
      </c>
    </row>
    <row r="732" spans="1:2" ht="15">
      <c r="A732" s="97">
        <v>40837</v>
      </c>
      <c r="B732" s="98">
        <v>0.04355103</v>
      </c>
    </row>
    <row r="733" spans="1:2" ht="15">
      <c r="A733" s="97">
        <v>40840</v>
      </c>
      <c r="B733" s="98">
        <v>0.04355195</v>
      </c>
    </row>
    <row r="734" spans="1:2" ht="15">
      <c r="A734" s="97">
        <v>40841</v>
      </c>
      <c r="B734" s="98">
        <v>0.043844310000000004</v>
      </c>
    </row>
    <row r="735" spans="1:2" ht="15">
      <c r="A735" s="97">
        <v>40842</v>
      </c>
      <c r="B735" s="98">
        <v>0.04384736</v>
      </c>
    </row>
    <row r="736" spans="1:2" ht="15">
      <c r="A736" s="97">
        <v>40843</v>
      </c>
      <c r="B736" s="98">
        <v>0.0438495</v>
      </c>
    </row>
    <row r="737" spans="1:2" ht="15">
      <c r="A737" s="97">
        <v>40844</v>
      </c>
      <c r="B737" s="98">
        <v>0.04385042</v>
      </c>
    </row>
    <row r="738" spans="1:2" ht="15">
      <c r="A738" s="97">
        <v>40847</v>
      </c>
      <c r="B738" s="98">
        <v>0.044143999999999996</v>
      </c>
    </row>
    <row r="739" spans="1:2" ht="15">
      <c r="A739" s="97">
        <v>40849</v>
      </c>
      <c r="B739" s="98">
        <v>0.044147660000000005</v>
      </c>
    </row>
    <row r="740" spans="1:2" ht="15">
      <c r="A740" s="97">
        <v>40850</v>
      </c>
      <c r="B740" s="98">
        <v>0.04385591</v>
      </c>
    </row>
    <row r="741" spans="1:2" ht="15">
      <c r="A741" s="97">
        <v>40851</v>
      </c>
      <c r="B741" s="98">
        <v>0.0440033</v>
      </c>
    </row>
    <row r="742" spans="1:2" ht="15">
      <c r="A742" s="97">
        <v>40854</v>
      </c>
      <c r="B742" s="98">
        <v>0.04400453</v>
      </c>
    </row>
    <row r="743" spans="1:2" ht="15">
      <c r="A743" s="97">
        <v>40855</v>
      </c>
      <c r="B743" s="98">
        <v>0.04393221</v>
      </c>
    </row>
    <row r="744" spans="1:2" ht="15">
      <c r="A744" s="97">
        <v>40856</v>
      </c>
      <c r="B744" s="98">
        <v>0.04430269</v>
      </c>
    </row>
    <row r="745" spans="1:2" ht="15">
      <c r="A745" s="97">
        <v>40857</v>
      </c>
      <c r="B745" s="98">
        <v>0.04430391</v>
      </c>
    </row>
    <row r="746" spans="1:2" ht="15">
      <c r="A746" s="97">
        <v>40858</v>
      </c>
      <c r="B746" s="98">
        <v>0.044305130000000005</v>
      </c>
    </row>
    <row r="747" spans="1:2" ht="15">
      <c r="A747" s="97">
        <v>40861</v>
      </c>
      <c r="B747" s="98">
        <v>0.044454969999999996</v>
      </c>
    </row>
    <row r="748" spans="1:2" ht="15">
      <c r="A748" s="97">
        <v>40862</v>
      </c>
      <c r="B748" s="98">
        <v>0.0453473</v>
      </c>
    </row>
    <row r="749" spans="1:2" ht="15">
      <c r="A749" s="97">
        <v>40863</v>
      </c>
      <c r="B749" s="98">
        <v>0.04534883</v>
      </c>
    </row>
    <row r="750" spans="1:2" ht="15">
      <c r="A750" s="97">
        <v>40865</v>
      </c>
      <c r="B750" s="98">
        <v>0.04535035</v>
      </c>
    </row>
    <row r="751" spans="1:2" ht="15">
      <c r="A751" s="97">
        <v>40868</v>
      </c>
      <c r="B751" s="98">
        <v>0.04535188</v>
      </c>
    </row>
    <row r="752" spans="1:2" ht="15">
      <c r="A752" s="97">
        <v>40869</v>
      </c>
      <c r="B752" s="98">
        <v>0.05201303</v>
      </c>
    </row>
    <row r="753" spans="1:2" ht="15">
      <c r="A753" s="97">
        <v>40870</v>
      </c>
      <c r="B753" s="98">
        <v>0.052023330000000007</v>
      </c>
    </row>
    <row r="754" spans="1:2" ht="15">
      <c r="A754" s="97">
        <v>40871</v>
      </c>
      <c r="B754" s="98">
        <v>0.052026579999999996</v>
      </c>
    </row>
    <row r="755" spans="1:2" ht="15">
      <c r="A755" s="97">
        <v>40872</v>
      </c>
      <c r="B755" s="98">
        <v>0.05202983</v>
      </c>
    </row>
    <row r="756" spans="1:2" ht="15">
      <c r="A756" s="97">
        <v>40875</v>
      </c>
      <c r="B756" s="98">
        <v>0.05203326</v>
      </c>
    </row>
    <row r="757" spans="1:2" ht="15">
      <c r="A757" s="97">
        <v>40876</v>
      </c>
      <c r="B757" s="98">
        <v>0.05203669</v>
      </c>
    </row>
    <row r="758" spans="1:2" ht="15">
      <c r="A758" s="97">
        <v>40877</v>
      </c>
      <c r="B758" s="98">
        <v>0.05204697999999999</v>
      </c>
    </row>
    <row r="759" spans="1:2" ht="15">
      <c r="A759" s="97">
        <v>40878</v>
      </c>
      <c r="B759" s="98">
        <v>0.05205041</v>
      </c>
    </row>
    <row r="760" spans="1:2" ht="15">
      <c r="A760" s="97">
        <v>40879</v>
      </c>
      <c r="B760" s="98">
        <v>0.05205385</v>
      </c>
    </row>
    <row r="761" spans="1:2" ht="15">
      <c r="A761" s="97">
        <v>40882</v>
      </c>
      <c r="B761" s="98">
        <v>0.05205729</v>
      </c>
    </row>
    <row r="762" spans="1:2" ht="15">
      <c r="A762" s="97">
        <v>40883</v>
      </c>
      <c r="B762" s="98">
        <v>0.05206072</v>
      </c>
    </row>
    <row r="763" spans="1:2" ht="15">
      <c r="A763" s="97">
        <v>40884</v>
      </c>
      <c r="B763" s="98">
        <v>0.052071019999999996</v>
      </c>
    </row>
    <row r="764" spans="1:2" ht="15">
      <c r="A764" s="97">
        <v>40885</v>
      </c>
      <c r="B764" s="98">
        <v>0.05207445</v>
      </c>
    </row>
    <row r="765" spans="1:2" ht="15">
      <c r="A765" s="97">
        <v>40886</v>
      </c>
      <c r="B765" s="98">
        <v>0.05207789</v>
      </c>
    </row>
    <row r="766" spans="1:2" ht="15">
      <c r="A766" s="97">
        <v>40889</v>
      </c>
      <c r="B766" s="98">
        <v>0.05208132</v>
      </c>
    </row>
    <row r="767" spans="1:2" ht="15">
      <c r="A767" s="97">
        <v>40890</v>
      </c>
      <c r="B767" s="98">
        <v>0.05208476</v>
      </c>
    </row>
    <row r="768" spans="1:2" ht="15">
      <c r="A768" s="97">
        <v>40891</v>
      </c>
      <c r="B768" s="98">
        <v>0.05209524</v>
      </c>
    </row>
    <row r="769" spans="1:2" ht="15">
      <c r="A769" s="97">
        <v>40892</v>
      </c>
      <c r="B769" s="98">
        <v>0.05209886</v>
      </c>
    </row>
    <row r="770" spans="1:2" ht="15">
      <c r="A770" s="97">
        <v>40893</v>
      </c>
      <c r="B770" s="98">
        <v>0.052102300000000004</v>
      </c>
    </row>
    <row r="771" spans="1:2" ht="15">
      <c r="A771" s="97">
        <v>40896</v>
      </c>
      <c r="B771" s="98">
        <v>0.05210573</v>
      </c>
    </row>
    <row r="772" spans="1:2" ht="15">
      <c r="A772" s="97">
        <v>40897</v>
      </c>
      <c r="B772" s="98">
        <v>0.05210917</v>
      </c>
    </row>
    <row r="773" spans="1:2" ht="15">
      <c r="A773" s="97">
        <v>40898</v>
      </c>
      <c r="B773" s="98">
        <v>0.05212327</v>
      </c>
    </row>
    <row r="774" spans="1:2" ht="15">
      <c r="A774" s="97">
        <v>40899</v>
      </c>
      <c r="B774" s="98">
        <v>0.05212671</v>
      </c>
    </row>
    <row r="775" spans="1:2" ht="15">
      <c r="A775" s="97">
        <v>40900</v>
      </c>
      <c r="B775" s="98">
        <v>0.052130140000000005</v>
      </c>
    </row>
    <row r="776" spans="1:2" ht="15">
      <c r="A776" s="97">
        <v>40904</v>
      </c>
      <c r="B776" s="98">
        <v>0.05213396000000001</v>
      </c>
    </row>
    <row r="777" spans="1:2" ht="15">
      <c r="A777" s="97">
        <v>40905</v>
      </c>
      <c r="B777" s="98">
        <v>0.05214444</v>
      </c>
    </row>
    <row r="778" spans="1:2" ht="15">
      <c r="A778" s="97">
        <v>40906</v>
      </c>
      <c r="B778" s="98">
        <v>0.05214806</v>
      </c>
    </row>
    <row r="779" spans="1:2" ht="15">
      <c r="A779" s="97">
        <v>40907</v>
      </c>
      <c r="B779" s="98">
        <v>0.0521515</v>
      </c>
    </row>
    <row r="780" spans="1:2" ht="15">
      <c r="A780" s="97">
        <v>40910</v>
      </c>
      <c r="B780" s="98">
        <v>0.05215494</v>
      </c>
    </row>
    <row r="781" spans="1:2" ht="15">
      <c r="A781" s="97">
        <v>40911</v>
      </c>
      <c r="B781" s="98">
        <v>0.052169429999999996</v>
      </c>
    </row>
    <row r="782" spans="1:2" ht="15">
      <c r="A782" s="97">
        <v>40912</v>
      </c>
      <c r="B782" s="98">
        <v>0.052172859999999995</v>
      </c>
    </row>
    <row r="783" spans="1:2" ht="15">
      <c r="A783" s="97">
        <v>40913</v>
      </c>
      <c r="B783" s="98">
        <v>0.05217669</v>
      </c>
    </row>
    <row r="784" spans="1:2" ht="15">
      <c r="A784" s="97">
        <v>40917</v>
      </c>
      <c r="B784" s="98">
        <v>0.052180119999999997</v>
      </c>
    </row>
    <row r="785" spans="1:2" ht="15">
      <c r="A785" s="97">
        <v>40918</v>
      </c>
      <c r="B785" s="98">
        <v>0.05218374</v>
      </c>
    </row>
    <row r="786" spans="1:2" ht="15">
      <c r="A786" s="97">
        <v>40919</v>
      </c>
      <c r="B786" s="98">
        <v>0.05219461</v>
      </c>
    </row>
    <row r="787" spans="1:2" ht="15">
      <c r="A787" s="97">
        <v>40920</v>
      </c>
      <c r="B787" s="98">
        <v>0.05219804</v>
      </c>
    </row>
    <row r="788" spans="1:2" ht="15">
      <c r="A788" s="97">
        <v>40921</v>
      </c>
      <c r="B788" s="98">
        <v>0.05220186</v>
      </c>
    </row>
    <row r="789" spans="1:2" ht="15">
      <c r="A789" s="97">
        <v>40924</v>
      </c>
      <c r="B789" s="98">
        <v>0.05220529</v>
      </c>
    </row>
    <row r="790" spans="1:2" ht="15">
      <c r="A790" s="97">
        <v>40925</v>
      </c>
      <c r="B790" s="98">
        <v>0.0522091</v>
      </c>
    </row>
    <row r="791" spans="1:2" ht="15">
      <c r="A791" s="97">
        <v>40926</v>
      </c>
      <c r="B791" s="98">
        <v>0.05221998</v>
      </c>
    </row>
    <row r="792" spans="1:2" ht="15">
      <c r="A792" s="97">
        <v>40927</v>
      </c>
      <c r="B792" s="98">
        <v>0.052223610000000004</v>
      </c>
    </row>
    <row r="793" spans="1:2" ht="15">
      <c r="A793" s="97">
        <v>40928</v>
      </c>
      <c r="B793" s="98">
        <v>0.052227420000000004</v>
      </c>
    </row>
    <row r="794" spans="1:2" ht="15">
      <c r="A794" s="97">
        <v>40931</v>
      </c>
      <c r="B794" s="98">
        <v>0.05223085</v>
      </c>
    </row>
    <row r="795" spans="1:2" ht="15">
      <c r="A795" s="97">
        <v>40932</v>
      </c>
      <c r="B795" s="98">
        <v>0.052234670000000004</v>
      </c>
    </row>
    <row r="796" spans="1:2" ht="15">
      <c r="A796" s="97">
        <v>40933</v>
      </c>
      <c r="B796" s="98">
        <v>0.05224572</v>
      </c>
    </row>
    <row r="797" spans="1:2" ht="15">
      <c r="A797" s="97">
        <v>40934</v>
      </c>
      <c r="B797" s="98">
        <v>0.052249359999999995</v>
      </c>
    </row>
    <row r="798" spans="1:2" ht="15">
      <c r="A798" s="97">
        <v>40935</v>
      </c>
      <c r="B798" s="98">
        <v>0.052252980000000004</v>
      </c>
    </row>
    <row r="799" spans="1:2" ht="15">
      <c r="A799" s="97">
        <v>40938</v>
      </c>
      <c r="B799" s="98">
        <v>0.052256790000000004</v>
      </c>
    </row>
    <row r="800" spans="1:2" ht="15">
      <c r="A800" s="97">
        <v>40939</v>
      </c>
      <c r="B800" s="98">
        <v>0.052260419999999995</v>
      </c>
    </row>
    <row r="801" spans="1:2" ht="15">
      <c r="A801" s="97">
        <v>40940</v>
      </c>
      <c r="B801" s="98">
        <v>0.050835475</v>
      </c>
    </row>
    <row r="802" spans="1:2" ht="15">
      <c r="A802" s="97">
        <v>40941</v>
      </c>
      <c r="B802" s="98">
        <v>0.050835545</v>
      </c>
    </row>
    <row r="803" spans="1:2" ht="15">
      <c r="A803" s="97">
        <v>40942</v>
      </c>
      <c r="B803" s="98">
        <v>0.05083552</v>
      </c>
    </row>
    <row r="804" spans="1:2" ht="15">
      <c r="A804" s="97">
        <v>40945</v>
      </c>
      <c r="B804" s="98">
        <v>0.050835784999999994</v>
      </c>
    </row>
    <row r="805" spans="1:2" ht="15">
      <c r="A805" s="97">
        <v>40946</v>
      </c>
      <c r="B805" s="98">
        <v>0.05083584</v>
      </c>
    </row>
    <row r="806" spans="1:2" ht="15">
      <c r="A806" s="97">
        <v>40947</v>
      </c>
      <c r="B806" s="98">
        <v>0.049453135</v>
      </c>
    </row>
    <row r="807" spans="1:2" ht="15">
      <c r="A807" s="97">
        <v>40948</v>
      </c>
      <c r="B807" s="98">
        <v>0.04945279</v>
      </c>
    </row>
    <row r="808" spans="1:2" ht="15">
      <c r="A808" s="97">
        <v>40949</v>
      </c>
      <c r="B808" s="98">
        <v>0.04945244000000001</v>
      </c>
    </row>
    <row r="809" spans="1:2" ht="15">
      <c r="A809" s="97">
        <v>40952</v>
      </c>
      <c r="B809" s="98">
        <v>0.049452115</v>
      </c>
    </row>
    <row r="810" spans="1:2" ht="15">
      <c r="A810" s="97">
        <v>40953</v>
      </c>
      <c r="B810" s="98">
        <v>0.04945187000000001</v>
      </c>
    </row>
    <row r="811" spans="1:2" ht="15">
      <c r="A811" s="97">
        <v>40954</v>
      </c>
      <c r="B811" s="98">
        <v>0.049450845</v>
      </c>
    </row>
    <row r="812" spans="1:2" ht="15">
      <c r="A812" s="97">
        <v>40955</v>
      </c>
      <c r="B812" s="98">
        <v>0.049450595</v>
      </c>
    </row>
    <row r="813" spans="1:2" ht="15">
      <c r="A813" s="97">
        <v>40956</v>
      </c>
      <c r="B813" s="98">
        <v>0.049450249999999994</v>
      </c>
    </row>
    <row r="814" spans="1:2" ht="15">
      <c r="A814" s="97">
        <v>40959</v>
      </c>
      <c r="B814" s="98">
        <v>0.049449825</v>
      </c>
    </row>
    <row r="815" spans="1:2" ht="15">
      <c r="A815" s="97">
        <v>40960</v>
      </c>
      <c r="B815" s="98">
        <v>0.049449575</v>
      </c>
    </row>
    <row r="816" spans="1:2" ht="15">
      <c r="A816" s="97">
        <v>40961</v>
      </c>
      <c r="B816" s="98">
        <v>0.049448555</v>
      </c>
    </row>
    <row r="817" spans="1:2" ht="15">
      <c r="A817" s="97">
        <v>40962</v>
      </c>
      <c r="B817" s="98">
        <v>0.049448305</v>
      </c>
    </row>
    <row r="818" spans="1:2" ht="15">
      <c r="A818" s="97">
        <v>40963</v>
      </c>
      <c r="B818" s="98">
        <v>0.049448059999999995</v>
      </c>
    </row>
    <row r="819" spans="1:2" ht="15">
      <c r="A819" s="97">
        <v>40966</v>
      </c>
      <c r="B819" s="98">
        <v>0.049446805</v>
      </c>
    </row>
    <row r="820" spans="1:2" ht="15">
      <c r="A820" s="97">
        <v>40967</v>
      </c>
      <c r="B820" s="98">
        <v>0.049446554999999996</v>
      </c>
    </row>
    <row r="821" spans="1:2" ht="15">
      <c r="A821" s="97">
        <v>40968</v>
      </c>
      <c r="B821" s="98">
        <v>0.049445535</v>
      </c>
    </row>
    <row r="822" spans="1:2" ht="15">
      <c r="A822" s="97">
        <v>40969</v>
      </c>
      <c r="B822" s="98">
        <v>0.049445295</v>
      </c>
    </row>
    <row r="823" spans="1:2" ht="15">
      <c r="A823" s="97">
        <v>40970</v>
      </c>
      <c r="B823" s="98">
        <v>0.04944494</v>
      </c>
    </row>
    <row r="824" spans="1:2" ht="15">
      <c r="A824" s="97">
        <v>40973</v>
      </c>
      <c r="B824" s="98">
        <v>0.049444695000000004</v>
      </c>
    </row>
    <row r="825" spans="1:2" ht="15">
      <c r="A825" s="97">
        <v>40974</v>
      </c>
      <c r="B825" s="98">
        <v>0.04944445</v>
      </c>
    </row>
    <row r="826" spans="1:2" ht="15">
      <c r="A826" s="97">
        <v>40975</v>
      </c>
      <c r="B826" s="98">
        <v>0.049443610000000006</v>
      </c>
    </row>
    <row r="827" spans="1:2" ht="15">
      <c r="A827" s="97">
        <v>40976</v>
      </c>
      <c r="B827" s="98">
        <v>0.049443265</v>
      </c>
    </row>
    <row r="828" spans="1:2" ht="15">
      <c r="A828" s="97">
        <v>40977</v>
      </c>
      <c r="B828" s="98">
        <v>0.04944292</v>
      </c>
    </row>
    <row r="829" spans="1:2" ht="15">
      <c r="A829" s="97">
        <v>40980</v>
      </c>
      <c r="B829" s="98">
        <v>0.049442775</v>
      </c>
    </row>
    <row r="830" spans="1:2" ht="15">
      <c r="A830" s="97">
        <v>40981</v>
      </c>
      <c r="B830" s="98">
        <v>0.04944243</v>
      </c>
    </row>
    <row r="831" spans="1:2" ht="15">
      <c r="A831" s="97">
        <v>40982</v>
      </c>
      <c r="B831" s="98">
        <v>0.049441664999999996</v>
      </c>
    </row>
    <row r="832" spans="1:2" ht="15">
      <c r="A832" s="97">
        <v>40983</v>
      </c>
      <c r="B832" s="98">
        <v>0.049441325</v>
      </c>
    </row>
    <row r="833" spans="1:2" ht="15">
      <c r="A833" s="97">
        <v>40984</v>
      </c>
      <c r="B833" s="98">
        <v>0.049441179999999994</v>
      </c>
    </row>
    <row r="834" spans="1:2" ht="15">
      <c r="A834" s="97">
        <v>40987</v>
      </c>
      <c r="B834" s="98">
        <v>0.04944083</v>
      </c>
    </row>
    <row r="835" spans="1:2" ht="15">
      <c r="A835" s="97">
        <v>40988</v>
      </c>
      <c r="B835" s="98">
        <v>0.049440485</v>
      </c>
    </row>
    <row r="836" spans="1:2" ht="15">
      <c r="A836" s="97">
        <v>40989</v>
      </c>
      <c r="B836" s="98">
        <v>0.04943974499999999</v>
      </c>
    </row>
    <row r="837" spans="1:2" ht="15">
      <c r="A837" s="97">
        <v>40990</v>
      </c>
      <c r="B837" s="98">
        <v>0.049439585</v>
      </c>
    </row>
    <row r="838" spans="1:2" ht="15">
      <c r="A838" s="97">
        <v>40991</v>
      </c>
      <c r="B838" s="98">
        <v>0.049439235000000005</v>
      </c>
    </row>
    <row r="839" spans="1:2" ht="15">
      <c r="A839" s="97">
        <v>40994</v>
      </c>
      <c r="B839" s="98">
        <v>0.04806594</v>
      </c>
    </row>
    <row r="840" spans="1:2" ht="15">
      <c r="A840" s="97">
        <v>40995</v>
      </c>
      <c r="B840" s="98">
        <v>0.048065435000000004</v>
      </c>
    </row>
    <row r="841" spans="1:2" ht="15">
      <c r="A841" s="97">
        <v>40996</v>
      </c>
      <c r="B841" s="98">
        <v>0.04806509999999999</v>
      </c>
    </row>
    <row r="842" spans="1:2" ht="15">
      <c r="A842" s="97">
        <v>40997</v>
      </c>
      <c r="B842" s="98">
        <v>0.04806450500000001</v>
      </c>
    </row>
    <row r="843" spans="1:2" ht="15">
      <c r="A843" s="97">
        <v>40998</v>
      </c>
      <c r="B843" s="98">
        <v>0.0480641</v>
      </c>
    </row>
    <row r="844" spans="1:2" ht="15">
      <c r="A844" s="97">
        <v>41001</v>
      </c>
      <c r="B844" s="98">
        <v>0.04806368</v>
      </c>
    </row>
    <row r="845" spans="1:2" ht="15">
      <c r="A845" s="97">
        <v>41002</v>
      </c>
      <c r="B845" s="98">
        <v>0.048061519999999996</v>
      </c>
    </row>
    <row r="846" spans="1:2" ht="15">
      <c r="A846" s="97">
        <v>41003</v>
      </c>
      <c r="B846" s="98">
        <v>0.048061115</v>
      </c>
    </row>
    <row r="847" spans="1:2" ht="15">
      <c r="A847" s="97">
        <v>41004</v>
      </c>
      <c r="B847" s="98">
        <v>0.048060694999999994</v>
      </c>
    </row>
    <row r="848" spans="1:2" ht="15">
      <c r="A848" s="97">
        <v>41009</v>
      </c>
      <c r="B848" s="98">
        <v>0.04806018</v>
      </c>
    </row>
    <row r="849" spans="1:2" ht="15">
      <c r="A849" s="97">
        <v>41010</v>
      </c>
      <c r="B849" s="98">
        <v>0.04805905</v>
      </c>
    </row>
    <row r="850" spans="1:2" ht="15">
      <c r="A850" s="97">
        <v>41011</v>
      </c>
      <c r="B850" s="98">
        <v>0.04805853499999999</v>
      </c>
    </row>
    <row r="851" spans="1:2" ht="15">
      <c r="A851" s="97">
        <v>41012</v>
      </c>
      <c r="B851" s="98">
        <v>0.048058125</v>
      </c>
    </row>
    <row r="852" spans="1:2" ht="15">
      <c r="A852" s="97">
        <v>41015</v>
      </c>
      <c r="B852" s="98">
        <v>0.048057795</v>
      </c>
    </row>
    <row r="853" spans="1:2" ht="15">
      <c r="A853" s="97">
        <v>41016</v>
      </c>
      <c r="B853" s="98">
        <v>0.048057385</v>
      </c>
    </row>
    <row r="854" spans="1:2" ht="15">
      <c r="A854" s="97">
        <v>41017</v>
      </c>
      <c r="B854" s="98">
        <v>0.048056145</v>
      </c>
    </row>
    <row r="855" spans="1:2" ht="15">
      <c r="A855" s="97">
        <v>41018</v>
      </c>
      <c r="B855" s="98">
        <v>0.048055715</v>
      </c>
    </row>
    <row r="856" spans="1:2" ht="15">
      <c r="A856" s="97">
        <v>41019</v>
      </c>
      <c r="B856" s="98">
        <v>0.04805541</v>
      </c>
    </row>
    <row r="857" spans="1:2" ht="15">
      <c r="A857" s="97">
        <v>41022</v>
      </c>
      <c r="B857" s="98">
        <v>0.048054889999999996</v>
      </c>
    </row>
    <row r="858" spans="1:2" ht="15">
      <c r="A858" s="97">
        <v>41023</v>
      </c>
      <c r="B858" s="98">
        <v>0.04805458</v>
      </c>
    </row>
    <row r="859" spans="1:2" ht="15">
      <c r="A859" s="97">
        <v>41024</v>
      </c>
      <c r="B859" s="98">
        <v>0.04805332500000001</v>
      </c>
    </row>
    <row r="860" spans="1:2" ht="15">
      <c r="A860" s="97">
        <v>41025</v>
      </c>
      <c r="B860" s="98">
        <v>0.04805251</v>
      </c>
    </row>
    <row r="861" spans="1:2" ht="15">
      <c r="A861" s="97">
        <v>41026</v>
      </c>
      <c r="B861" s="98">
        <v>0.048052275</v>
      </c>
    </row>
    <row r="862" spans="1:2" ht="15">
      <c r="A862" s="97">
        <v>41029</v>
      </c>
      <c r="B862" s="98">
        <v>0.048051760000000006</v>
      </c>
    </row>
    <row r="863" spans="1:2" ht="15">
      <c r="A863" s="97">
        <v>41031</v>
      </c>
      <c r="B863" s="98">
        <v>0.048050715</v>
      </c>
    </row>
    <row r="864" spans="1:2" ht="15">
      <c r="A864" s="97">
        <v>41032</v>
      </c>
      <c r="B864" s="98">
        <v>0.048049970000000004</v>
      </c>
    </row>
    <row r="865" spans="1:2" ht="15">
      <c r="A865" s="97">
        <v>41033</v>
      </c>
      <c r="B865" s="98">
        <v>0.048049455000000005</v>
      </c>
    </row>
    <row r="866" spans="1:2" ht="15">
      <c r="A866" s="97">
        <v>41036</v>
      </c>
      <c r="B866" s="98">
        <v>0.04804914500000001</v>
      </c>
    </row>
    <row r="867" spans="1:2" ht="15">
      <c r="A867" s="97">
        <v>41038</v>
      </c>
      <c r="B867" s="98">
        <v>0.04804696</v>
      </c>
    </row>
    <row r="868" spans="1:2" ht="15">
      <c r="A868" s="97">
        <v>41039</v>
      </c>
      <c r="B868" s="98">
        <v>0.048046045</v>
      </c>
    </row>
    <row r="869" spans="1:2" ht="15">
      <c r="A869" s="97">
        <v>41040</v>
      </c>
      <c r="B869" s="98">
        <v>0.048045124999999994</v>
      </c>
    </row>
    <row r="870" spans="1:2" ht="15">
      <c r="A870" s="97">
        <v>41043</v>
      </c>
      <c r="B870" s="98">
        <v>0.0480443</v>
      </c>
    </row>
    <row r="871" spans="1:2" ht="15">
      <c r="A871" s="97">
        <v>41044</v>
      </c>
      <c r="B871" s="98">
        <v>0.048043355</v>
      </c>
    </row>
    <row r="872" spans="1:2" ht="15">
      <c r="A872" s="97">
        <v>41045</v>
      </c>
      <c r="B872" s="98">
        <v>0.04804059000000001</v>
      </c>
    </row>
    <row r="873" spans="1:2" ht="15">
      <c r="A873" s="97">
        <v>41046</v>
      </c>
      <c r="B873" s="98">
        <v>0.048039754999999996</v>
      </c>
    </row>
    <row r="874" spans="1:2" ht="15">
      <c r="A874" s="97">
        <v>41047</v>
      </c>
      <c r="B874" s="98">
        <v>0.04803883</v>
      </c>
    </row>
    <row r="875" spans="1:2" ht="15">
      <c r="A875" s="97">
        <v>41050</v>
      </c>
      <c r="B875" s="98">
        <v>0.04803792</v>
      </c>
    </row>
    <row r="876" spans="1:2" ht="15">
      <c r="A876" s="97">
        <v>41051</v>
      </c>
      <c r="B876" s="98">
        <v>0.04803698</v>
      </c>
    </row>
    <row r="877" spans="1:2" ht="15">
      <c r="A877" s="97">
        <v>41052</v>
      </c>
      <c r="B877" s="98">
        <v>0.048034295</v>
      </c>
    </row>
    <row r="878" spans="1:2" ht="15">
      <c r="A878" s="97">
        <v>41053</v>
      </c>
      <c r="B878" s="98">
        <v>0.04803346</v>
      </c>
    </row>
    <row r="879" spans="1:2" ht="15">
      <c r="A879" s="97">
        <v>41054</v>
      </c>
      <c r="B879" s="98">
        <v>0.048032544999999996</v>
      </c>
    </row>
    <row r="880" spans="1:2" ht="15">
      <c r="A880" s="97">
        <v>41057</v>
      </c>
      <c r="B880" s="98">
        <v>0.048033125</v>
      </c>
    </row>
    <row r="881" spans="1:2" ht="15">
      <c r="A881" s="97">
        <v>41058</v>
      </c>
      <c r="B881" s="98">
        <v>0.04803229</v>
      </c>
    </row>
    <row r="882" spans="1:2" ht="15">
      <c r="A882" s="97">
        <v>41059</v>
      </c>
      <c r="B882" s="98">
        <v>0.0480295</v>
      </c>
    </row>
    <row r="883" spans="1:2" ht="15">
      <c r="A883" s="97">
        <v>41060</v>
      </c>
      <c r="B883" s="98">
        <v>0.04802858499999999</v>
      </c>
    </row>
    <row r="884" spans="1:2" ht="15">
      <c r="A884" s="97">
        <v>41061</v>
      </c>
      <c r="B884" s="98">
        <v>0.04802775000000001</v>
      </c>
    </row>
    <row r="885" spans="1:2" ht="15">
      <c r="A885" s="97">
        <v>41064</v>
      </c>
      <c r="B885" s="98">
        <v>0.04802690999999999</v>
      </c>
    </row>
    <row r="886" spans="1:2" ht="15">
      <c r="A886" s="97">
        <v>41065</v>
      </c>
      <c r="B886" s="98">
        <v>0.048025994999999995</v>
      </c>
    </row>
    <row r="887" spans="1:2" ht="15">
      <c r="A887" s="97">
        <v>41066</v>
      </c>
      <c r="B887" s="98">
        <v>0.04802339</v>
      </c>
    </row>
    <row r="888" spans="1:2" ht="15">
      <c r="A888" s="97">
        <v>41067</v>
      </c>
      <c r="B888" s="98">
        <v>0.04802256</v>
      </c>
    </row>
    <row r="889" spans="1:2" ht="15">
      <c r="A889" s="97">
        <v>41068</v>
      </c>
      <c r="B889" s="98">
        <v>0.048021535000000004</v>
      </c>
    </row>
    <row r="890" spans="1:2" ht="15">
      <c r="A890" s="97">
        <v>41071</v>
      </c>
      <c r="B890" s="98">
        <v>0.048020785</v>
      </c>
    </row>
    <row r="891" spans="1:2" ht="15">
      <c r="A891" s="97">
        <v>41072</v>
      </c>
      <c r="B891" s="98">
        <v>0.048019870000000006</v>
      </c>
    </row>
    <row r="892" spans="1:2" ht="15">
      <c r="A892" s="97">
        <v>41073</v>
      </c>
      <c r="B892" s="98">
        <v>0.048017375</v>
      </c>
    </row>
    <row r="893" spans="1:2" ht="15">
      <c r="A893" s="97">
        <v>41074</v>
      </c>
      <c r="B893" s="98">
        <v>0.04801654</v>
      </c>
    </row>
    <row r="894" spans="1:2" ht="15">
      <c r="A894" s="97">
        <v>41075</v>
      </c>
      <c r="B894" s="98">
        <v>0.0480157</v>
      </c>
    </row>
    <row r="895" spans="1:2" ht="15">
      <c r="A895" s="97">
        <v>41078</v>
      </c>
      <c r="B895" s="98">
        <v>0.048014764999999994</v>
      </c>
    </row>
    <row r="896" spans="1:2" ht="15">
      <c r="A896" s="97">
        <v>41079</v>
      </c>
      <c r="B896" s="98">
        <v>0.048013845</v>
      </c>
    </row>
    <row r="897" spans="1:2" ht="15">
      <c r="A897" s="97">
        <v>41080</v>
      </c>
      <c r="B897" s="98">
        <v>0.048011324999999994</v>
      </c>
    </row>
    <row r="898" spans="1:2" ht="15">
      <c r="A898" s="97">
        <v>41081</v>
      </c>
      <c r="B898" s="98">
        <v>0.048010409999999996</v>
      </c>
    </row>
    <row r="899" spans="1:2" ht="15">
      <c r="A899" s="97">
        <v>41082</v>
      </c>
      <c r="B899" s="98">
        <v>0.04800966000000001</v>
      </c>
    </row>
    <row r="900" spans="1:2" ht="15">
      <c r="A900" s="97">
        <v>41085</v>
      </c>
      <c r="B900" s="98">
        <v>0.04800874</v>
      </c>
    </row>
    <row r="901" spans="1:2" ht="15">
      <c r="A901" s="97">
        <v>41086</v>
      </c>
      <c r="B901" s="98">
        <v>0.048007985</v>
      </c>
    </row>
    <row r="902" spans="1:2" ht="15">
      <c r="A902" s="97">
        <v>41087</v>
      </c>
      <c r="B902" s="98">
        <v>0.048005494999999995</v>
      </c>
    </row>
    <row r="903" spans="1:2" ht="15">
      <c r="A903" s="97">
        <v>41088</v>
      </c>
      <c r="B903" s="98">
        <v>0.04800465499999999</v>
      </c>
    </row>
    <row r="904" spans="1:2" ht="15">
      <c r="A904" s="97">
        <v>41089</v>
      </c>
      <c r="B904" s="98">
        <v>0.048003725</v>
      </c>
    </row>
    <row r="905" spans="1:2" ht="15">
      <c r="A905" s="97">
        <v>41092</v>
      </c>
      <c r="B905" s="98">
        <v>0.04800205</v>
      </c>
    </row>
    <row r="906" spans="1:2" ht="15">
      <c r="A906" s="97">
        <v>41093</v>
      </c>
      <c r="B906" s="98">
        <v>0.047999530000000006</v>
      </c>
    </row>
    <row r="907" spans="1:2" ht="15">
      <c r="A907" s="97">
        <v>41094</v>
      </c>
      <c r="B907" s="98">
        <v>0.04799868999999999</v>
      </c>
    </row>
    <row r="908" spans="1:2" ht="15">
      <c r="A908" s="97">
        <v>41096</v>
      </c>
      <c r="B908" s="98">
        <v>0.047997865</v>
      </c>
    </row>
    <row r="909" spans="1:2" ht="15">
      <c r="A909" s="97">
        <v>41099</v>
      </c>
      <c r="B909" s="98">
        <v>0.047997025000000006</v>
      </c>
    </row>
    <row r="910" spans="1:2" ht="15">
      <c r="A910" s="97">
        <v>41100</v>
      </c>
      <c r="B910" s="98">
        <v>0.047996275</v>
      </c>
    </row>
    <row r="911" spans="1:2" ht="15">
      <c r="A911" s="97">
        <v>41101</v>
      </c>
      <c r="B911" s="98">
        <v>0.04260663</v>
      </c>
    </row>
    <row r="912" spans="1:2" ht="15">
      <c r="A912" s="97">
        <v>41102</v>
      </c>
      <c r="B912" s="98">
        <v>0.04260497</v>
      </c>
    </row>
    <row r="913" spans="1:2" ht="15">
      <c r="A913" s="97">
        <v>41103</v>
      </c>
      <c r="B913" s="98">
        <v>0.042603305</v>
      </c>
    </row>
    <row r="914" spans="1:2" ht="15">
      <c r="A914" s="97">
        <v>41106</v>
      </c>
      <c r="B914" s="98">
        <v>0.042601639999999996</v>
      </c>
    </row>
    <row r="915" spans="1:2" ht="15">
      <c r="A915" s="97">
        <v>41107</v>
      </c>
      <c r="B915" s="98">
        <v>0.042599975</v>
      </c>
    </row>
    <row r="916" spans="1:2" ht="15">
      <c r="A916" s="97">
        <v>41108</v>
      </c>
      <c r="B916" s="98">
        <v>0.042594984999999995</v>
      </c>
    </row>
    <row r="917" spans="1:2" ht="15">
      <c r="A917" s="97">
        <v>41109</v>
      </c>
      <c r="B917" s="98">
        <v>0.042593315</v>
      </c>
    </row>
    <row r="918" spans="1:2" ht="15">
      <c r="A918" s="97">
        <v>41110</v>
      </c>
      <c r="B918" s="98">
        <v>0.042591659999999996</v>
      </c>
    </row>
    <row r="919" spans="1:2" ht="15">
      <c r="A919" s="97">
        <v>41113</v>
      </c>
      <c r="B919" s="98">
        <v>0.04258999</v>
      </c>
    </row>
    <row r="920" spans="1:2" ht="15">
      <c r="A920" s="97">
        <v>41114</v>
      </c>
      <c r="B920" s="98">
        <v>0.04258841</v>
      </c>
    </row>
    <row r="921" spans="1:2" ht="15">
      <c r="A921" s="97">
        <v>41115</v>
      </c>
      <c r="B921" s="98">
        <v>0.042583415</v>
      </c>
    </row>
    <row r="922" spans="1:2" ht="15">
      <c r="A922" s="97">
        <v>41116</v>
      </c>
      <c r="B922" s="98">
        <v>0.04258316499999999</v>
      </c>
    </row>
    <row r="923" spans="1:2" ht="15">
      <c r="A923" s="97">
        <v>41117</v>
      </c>
      <c r="B923" s="98">
        <v>0.04258150000000001</v>
      </c>
    </row>
    <row r="924" spans="1:2" ht="15">
      <c r="A924" s="97">
        <v>41120</v>
      </c>
      <c r="B924" s="98">
        <v>0.042579834999999996</v>
      </c>
    </row>
    <row r="925" spans="1:2" ht="15">
      <c r="A925" s="97">
        <v>41121</v>
      </c>
      <c r="B925" s="98">
        <v>0.042578174999999996</v>
      </c>
    </row>
    <row r="926" spans="1:2" ht="15">
      <c r="A926" s="97">
        <v>41122</v>
      </c>
      <c r="B926" s="98">
        <v>0.042573185</v>
      </c>
    </row>
    <row r="927" spans="1:2" ht="15">
      <c r="A927" s="97">
        <v>41123</v>
      </c>
      <c r="B927" s="98">
        <v>0.0425716</v>
      </c>
    </row>
    <row r="928" spans="1:2" ht="15">
      <c r="A928" s="97">
        <v>41124</v>
      </c>
      <c r="B928" s="98">
        <v>0.04256994000000001</v>
      </c>
    </row>
    <row r="929" spans="1:2" ht="15">
      <c r="A929" s="97">
        <v>41127</v>
      </c>
      <c r="B929" s="98">
        <v>0.042568275</v>
      </c>
    </row>
    <row r="930" spans="1:2" ht="15">
      <c r="A930" s="97">
        <v>41128</v>
      </c>
      <c r="B930" s="98">
        <v>0.04256660500000001</v>
      </c>
    </row>
    <row r="931" spans="1:2" ht="15">
      <c r="A931" s="97">
        <v>41129</v>
      </c>
      <c r="B931" s="98">
        <v>0.0425617</v>
      </c>
    </row>
    <row r="932" spans="1:2" ht="15">
      <c r="A932" s="97">
        <v>41130</v>
      </c>
      <c r="B932" s="98">
        <v>0.04256003</v>
      </c>
    </row>
    <row r="933" spans="1:2" ht="15">
      <c r="A933" s="97">
        <v>41131</v>
      </c>
      <c r="B933" s="98">
        <v>0.042558375</v>
      </c>
    </row>
    <row r="934" spans="1:2" ht="15">
      <c r="A934" s="97">
        <v>41134</v>
      </c>
      <c r="B934" s="98">
        <v>0.042556705</v>
      </c>
    </row>
    <row r="935" spans="1:2" ht="15">
      <c r="A935" s="97">
        <v>41135</v>
      </c>
      <c r="B935" s="98">
        <v>0.04255504500000001</v>
      </c>
    </row>
    <row r="936" spans="1:2" ht="15">
      <c r="A936" s="97">
        <v>41136</v>
      </c>
      <c r="B936" s="98">
        <v>0.042550135</v>
      </c>
    </row>
    <row r="937" spans="1:2" ht="15">
      <c r="A937" s="97">
        <v>41137</v>
      </c>
      <c r="B937" s="98">
        <v>0.042548465</v>
      </c>
    </row>
    <row r="938" spans="1:2" ht="15">
      <c r="A938" s="97">
        <v>41138</v>
      </c>
      <c r="B938" s="98">
        <v>0.042546805</v>
      </c>
    </row>
    <row r="939" spans="1:2" ht="15">
      <c r="A939" s="97">
        <v>41141</v>
      </c>
      <c r="B939" s="98">
        <v>0.042545225</v>
      </c>
    </row>
    <row r="940" spans="1:2" ht="15">
      <c r="A940" s="97">
        <v>41142</v>
      </c>
      <c r="B940" s="98">
        <v>0.042063325000000006</v>
      </c>
    </row>
    <row r="941" spans="1:2" ht="15">
      <c r="A941" s="97">
        <v>41143</v>
      </c>
      <c r="B941" s="98">
        <v>0.04205817</v>
      </c>
    </row>
    <row r="942" spans="1:2" ht="15">
      <c r="A942" s="97">
        <v>41144</v>
      </c>
      <c r="B942" s="98">
        <v>0.042056420000000004</v>
      </c>
    </row>
    <row r="943" spans="1:2" ht="15">
      <c r="A943" s="97">
        <v>41145</v>
      </c>
      <c r="B943" s="98">
        <v>0.04205301</v>
      </c>
    </row>
    <row r="944" spans="1:2" ht="15">
      <c r="A944" s="97">
        <v>41148</v>
      </c>
      <c r="B944" s="98">
        <v>0.04205268</v>
      </c>
    </row>
    <row r="945" spans="1:2" ht="15">
      <c r="A945" s="97">
        <v>41149</v>
      </c>
      <c r="B945" s="98">
        <v>0.0420477</v>
      </c>
    </row>
    <row r="946" spans="1:2" ht="15">
      <c r="A946" s="97">
        <v>41151</v>
      </c>
      <c r="B946" s="98">
        <v>0.04204595999999999</v>
      </c>
    </row>
    <row r="947" spans="1:2" ht="15">
      <c r="A947" s="97">
        <v>41152</v>
      </c>
      <c r="B947" s="98">
        <v>0.042044309999999994</v>
      </c>
    </row>
    <row r="948" spans="1:2" ht="15">
      <c r="A948" s="97">
        <v>41155</v>
      </c>
      <c r="B948" s="98">
        <v>0.04204257</v>
      </c>
    </row>
    <row r="949" spans="1:2" ht="15">
      <c r="A949" s="97">
        <v>41156</v>
      </c>
      <c r="B949" s="98">
        <v>0.0420409</v>
      </c>
    </row>
    <row r="950" spans="1:2" ht="15">
      <c r="A950" s="97">
        <v>41157</v>
      </c>
      <c r="B950" s="98">
        <v>0.042035739999999995</v>
      </c>
    </row>
    <row r="951" spans="1:2" ht="15">
      <c r="A951" s="97">
        <v>41158</v>
      </c>
      <c r="B951" s="98">
        <v>0.042033995</v>
      </c>
    </row>
    <row r="952" spans="1:2" ht="15">
      <c r="A952" s="97">
        <v>41159</v>
      </c>
      <c r="B952" s="98">
        <v>0.04203233</v>
      </c>
    </row>
    <row r="953" spans="1:2" ht="15">
      <c r="A953" s="97">
        <v>41162</v>
      </c>
      <c r="B953" s="98">
        <v>0.042030585</v>
      </c>
    </row>
    <row r="954" spans="1:2" ht="15">
      <c r="A954" s="97">
        <v>41163</v>
      </c>
      <c r="B954" s="98">
        <v>0.042028920000000004</v>
      </c>
    </row>
    <row r="955" spans="1:2" ht="15">
      <c r="A955" s="97">
        <v>41164</v>
      </c>
      <c r="B955" s="98">
        <v>0.042023864999999994</v>
      </c>
    </row>
    <row r="956" spans="1:2" ht="15">
      <c r="A956" s="97">
        <v>41165</v>
      </c>
      <c r="B956" s="98">
        <v>0.042022115</v>
      </c>
    </row>
    <row r="957" spans="1:2" ht="15">
      <c r="A957" s="97">
        <v>41166</v>
      </c>
      <c r="B957" s="98">
        <v>0.04202055</v>
      </c>
    </row>
    <row r="958" spans="1:2" ht="15">
      <c r="A958" s="97">
        <v>41169</v>
      </c>
      <c r="B958" s="98">
        <v>0.042018805</v>
      </c>
    </row>
    <row r="959" spans="1:2" ht="15">
      <c r="A959" s="97">
        <v>41170</v>
      </c>
      <c r="B959" s="98">
        <v>0.04201714</v>
      </c>
    </row>
    <row r="960" spans="1:2" ht="15">
      <c r="A960" s="97">
        <v>41171</v>
      </c>
      <c r="B960" s="98">
        <v>0.042011985</v>
      </c>
    </row>
    <row r="961" spans="1:2" ht="15">
      <c r="A961" s="97">
        <v>41172</v>
      </c>
      <c r="B961" s="98">
        <v>0.04201032</v>
      </c>
    </row>
    <row r="962" spans="1:2" ht="15">
      <c r="A962" s="97">
        <v>41173</v>
      </c>
      <c r="B962" s="98">
        <v>0.04200857</v>
      </c>
    </row>
    <row r="963" spans="1:2" ht="15">
      <c r="A963" s="97">
        <v>41176</v>
      </c>
      <c r="B963" s="98">
        <v>0.04200691</v>
      </c>
    </row>
    <row r="964" spans="1:2" ht="15">
      <c r="A964" s="97">
        <v>41177</v>
      </c>
      <c r="B964" s="98">
        <v>0.04200526</v>
      </c>
    </row>
    <row r="965" spans="1:2" ht="15">
      <c r="A965" s="97">
        <v>41178</v>
      </c>
      <c r="B965" s="98">
        <v>0.042000285</v>
      </c>
    </row>
    <row r="966" spans="1:2" ht="15">
      <c r="A966" s="97">
        <v>41179</v>
      </c>
      <c r="B966" s="98">
        <v>0.04199854</v>
      </c>
    </row>
    <row r="967" spans="1:2" ht="15">
      <c r="A967" s="97">
        <v>41180</v>
      </c>
      <c r="B967" s="98">
        <v>0.041996874999999996</v>
      </c>
    </row>
    <row r="968" spans="1:2" ht="15">
      <c r="A968" s="97">
        <v>41183</v>
      </c>
      <c r="B968" s="98">
        <v>0.04199513</v>
      </c>
    </row>
    <row r="969" spans="1:2" ht="15">
      <c r="A969" s="97">
        <v>41184</v>
      </c>
      <c r="B969" s="98">
        <v>0.04199346</v>
      </c>
    </row>
    <row r="970" spans="1:2" ht="15">
      <c r="A970" s="97">
        <v>41185</v>
      </c>
      <c r="B970" s="98">
        <v>0.04198851000000001</v>
      </c>
    </row>
    <row r="971" spans="1:2" ht="15">
      <c r="A971" s="97">
        <v>41186</v>
      </c>
      <c r="B971" s="98">
        <v>0.04198684</v>
      </c>
    </row>
    <row r="972" spans="1:2" ht="15">
      <c r="A972" s="97">
        <v>41187</v>
      </c>
      <c r="B972" s="98">
        <v>0.041985089999999996</v>
      </c>
    </row>
    <row r="973" spans="1:2" ht="15">
      <c r="A973" s="97">
        <v>41190</v>
      </c>
      <c r="B973" s="98">
        <v>0.041983435</v>
      </c>
    </row>
    <row r="974" spans="1:2" ht="15">
      <c r="A974" s="97">
        <v>41191</v>
      </c>
      <c r="B974" s="98">
        <v>0.041981765</v>
      </c>
    </row>
    <row r="975" spans="1:2" ht="15">
      <c r="A975" s="97">
        <v>41192</v>
      </c>
      <c r="B975" s="98">
        <v>0.041976895</v>
      </c>
    </row>
    <row r="976" spans="1:2" ht="15">
      <c r="A976" s="97">
        <v>41193</v>
      </c>
      <c r="B976" s="98">
        <v>0.04197498</v>
      </c>
    </row>
    <row r="977" spans="1:2" ht="15">
      <c r="A977" s="97">
        <v>41194</v>
      </c>
      <c r="B977" s="98">
        <v>0.04197306</v>
      </c>
    </row>
    <row r="978" spans="1:2" ht="15">
      <c r="A978" s="97">
        <v>41197</v>
      </c>
      <c r="B978" s="98">
        <v>0.041971154999999996</v>
      </c>
    </row>
    <row r="979" spans="1:2" ht="15">
      <c r="A979" s="97">
        <v>41198</v>
      </c>
      <c r="B979" s="98">
        <v>0.04196924</v>
      </c>
    </row>
    <row r="980" spans="1:2" ht="15">
      <c r="A980" s="97">
        <v>41199</v>
      </c>
      <c r="B980" s="98">
        <v>0.041963705000000004</v>
      </c>
    </row>
    <row r="981" spans="1:2" ht="15">
      <c r="A981" s="97">
        <v>41200</v>
      </c>
      <c r="B981" s="98">
        <v>0.04196179</v>
      </c>
    </row>
    <row r="982" spans="1:2" ht="15">
      <c r="A982" s="97">
        <v>41201</v>
      </c>
      <c r="B982" s="98">
        <v>0.041959875</v>
      </c>
    </row>
    <row r="983" spans="1:2" ht="15">
      <c r="A983" s="97">
        <v>41204</v>
      </c>
      <c r="B983" s="98">
        <v>0.041957965</v>
      </c>
    </row>
    <row r="984" spans="1:2" ht="15">
      <c r="A984" s="97">
        <v>41205</v>
      </c>
      <c r="B984" s="98">
        <v>0.04195605</v>
      </c>
    </row>
    <row r="985" spans="1:2" ht="15">
      <c r="A985" s="97">
        <v>41206</v>
      </c>
      <c r="B985" s="98">
        <v>0.041950515</v>
      </c>
    </row>
    <row r="986" spans="1:2" ht="15">
      <c r="A986" s="97">
        <v>41207</v>
      </c>
      <c r="B986" s="98">
        <v>0.041948605</v>
      </c>
    </row>
    <row r="987" spans="1:2" ht="15">
      <c r="A987" s="97">
        <v>41208</v>
      </c>
      <c r="B987" s="98">
        <v>0.041948105</v>
      </c>
    </row>
    <row r="988" spans="1:2" ht="15">
      <c r="A988" s="97">
        <v>41211</v>
      </c>
      <c r="B988" s="98">
        <v>0.041944274999999996</v>
      </c>
    </row>
    <row r="989" spans="1:2" ht="15">
      <c r="A989" s="97">
        <v>41212</v>
      </c>
      <c r="B989" s="98">
        <v>0.041938825</v>
      </c>
    </row>
    <row r="990" spans="1:2" ht="15">
      <c r="A990" s="97">
        <v>41213</v>
      </c>
      <c r="B990" s="98">
        <v>0.04193691</v>
      </c>
    </row>
    <row r="991" spans="1:2" ht="15">
      <c r="A991" s="97">
        <v>41215</v>
      </c>
      <c r="B991" s="98">
        <v>0.041935</v>
      </c>
    </row>
    <row r="992" spans="1:2" ht="15">
      <c r="A992" s="97">
        <v>41218</v>
      </c>
      <c r="B992" s="98">
        <v>0.041933185000000005</v>
      </c>
    </row>
    <row r="993" spans="1:2" ht="15">
      <c r="A993" s="97">
        <v>41219</v>
      </c>
      <c r="B993" s="98">
        <v>0.041931375</v>
      </c>
    </row>
    <row r="994" spans="1:2" ht="15">
      <c r="A994" s="97">
        <v>41220</v>
      </c>
      <c r="B994" s="98">
        <v>0.041925635</v>
      </c>
    </row>
    <row r="995" spans="1:2" ht="15">
      <c r="A995" s="97">
        <v>41221</v>
      </c>
      <c r="B995" s="98">
        <v>0.04192382</v>
      </c>
    </row>
    <row r="996" spans="1:2" ht="15">
      <c r="A996" s="97">
        <v>41222</v>
      </c>
      <c r="B996" s="98">
        <v>0.04192209</v>
      </c>
    </row>
    <row r="997" spans="1:2" ht="15">
      <c r="A997" s="97">
        <v>41225</v>
      </c>
      <c r="B997" s="98">
        <v>0.041920185</v>
      </c>
    </row>
    <row r="998" spans="1:2" ht="15">
      <c r="A998" s="97">
        <v>41226</v>
      </c>
      <c r="B998" s="98">
        <v>0.04191827</v>
      </c>
    </row>
    <row r="999" spans="1:2" ht="15">
      <c r="A999" s="97">
        <v>41227</v>
      </c>
      <c r="B999" s="98">
        <v>0.04191273000000001</v>
      </c>
    </row>
    <row r="1000" spans="1:2" ht="15">
      <c r="A1000" s="97">
        <v>41228</v>
      </c>
      <c r="B1000" s="98">
        <v>0.041910819999999994</v>
      </c>
    </row>
    <row r="1001" spans="1:2" ht="15">
      <c r="A1001" s="97">
        <v>41229</v>
      </c>
      <c r="B1001" s="98">
        <v>0.041908905</v>
      </c>
    </row>
    <row r="1002" spans="1:2" ht="15">
      <c r="A1002" s="97">
        <v>41232</v>
      </c>
      <c r="B1002" s="98">
        <v>0.041906995</v>
      </c>
    </row>
    <row r="1003" spans="1:2" ht="15">
      <c r="A1003" s="97">
        <v>41233</v>
      </c>
      <c r="B1003" s="98">
        <v>0.04190537</v>
      </c>
    </row>
    <row r="1004" spans="1:2" ht="15">
      <c r="A1004" s="97">
        <v>41234</v>
      </c>
      <c r="B1004" s="98">
        <v>0.04189962999999999</v>
      </c>
    </row>
    <row r="1005" spans="1:2" ht="15">
      <c r="A1005" s="97">
        <v>41235</v>
      </c>
      <c r="B1005" s="98">
        <v>0.041897815000000005</v>
      </c>
    </row>
    <row r="1006" spans="1:2" ht="15">
      <c r="A1006" s="97">
        <v>41236</v>
      </c>
      <c r="B1006" s="98">
        <v>0.041896085</v>
      </c>
    </row>
    <row r="1007" spans="1:2" ht="15">
      <c r="A1007" s="97">
        <v>41239</v>
      </c>
      <c r="B1007" s="98">
        <v>0.041894169999999994</v>
      </c>
    </row>
    <row r="1008" spans="1:2" ht="15">
      <c r="A1008" s="97">
        <v>41240</v>
      </c>
      <c r="B1008" s="98">
        <v>0.039287015</v>
      </c>
    </row>
    <row r="1009" spans="1:2" ht="15">
      <c r="A1009" s="97">
        <v>41241</v>
      </c>
      <c r="B1009" s="98">
        <v>0.039280314999999996</v>
      </c>
    </row>
    <row r="1010" spans="1:2" ht="15">
      <c r="A1010" s="97">
        <v>41242</v>
      </c>
      <c r="B1010" s="98">
        <v>0.039278065</v>
      </c>
    </row>
    <row r="1011" spans="1:2" ht="15">
      <c r="A1011" s="97">
        <v>41243</v>
      </c>
      <c r="B1011" s="98">
        <v>0.039275739999999996</v>
      </c>
    </row>
    <row r="1012" spans="1:2" ht="15">
      <c r="A1012" s="97">
        <v>41246</v>
      </c>
      <c r="B1012" s="98">
        <v>0.039273615</v>
      </c>
    </row>
    <row r="1013" spans="1:2" ht="15">
      <c r="A1013" s="97">
        <v>41247</v>
      </c>
      <c r="B1013" s="98">
        <v>0.03927137</v>
      </c>
    </row>
    <row r="1014" spans="1:2" ht="15">
      <c r="A1014" s="97">
        <v>41248</v>
      </c>
      <c r="B1014" s="98">
        <v>0.039264669999999995</v>
      </c>
    </row>
    <row r="1015" spans="1:2" ht="15">
      <c r="A1015" s="97">
        <v>41249</v>
      </c>
      <c r="B1015" s="98">
        <v>0.03926234</v>
      </c>
    </row>
    <row r="1016" spans="1:2" ht="15">
      <c r="A1016" s="97">
        <v>41250</v>
      </c>
      <c r="B1016" s="98">
        <v>0.039260015</v>
      </c>
    </row>
    <row r="1017" spans="1:2" ht="15">
      <c r="A1017" s="97">
        <v>41253</v>
      </c>
      <c r="B1017" s="98">
        <v>0.03925777</v>
      </c>
    </row>
    <row r="1018" spans="1:2" ht="15">
      <c r="A1018" s="97">
        <v>41254</v>
      </c>
      <c r="B1018" s="98">
        <v>0.039255645</v>
      </c>
    </row>
    <row r="1019" spans="1:2" ht="15">
      <c r="A1019" s="97">
        <v>41255</v>
      </c>
      <c r="B1019" s="98">
        <v>0.039248845000000004</v>
      </c>
    </row>
    <row r="1020" spans="1:2" ht="15">
      <c r="A1020" s="97">
        <v>41256</v>
      </c>
      <c r="B1020" s="98">
        <v>0.039246615</v>
      </c>
    </row>
    <row r="1021" spans="1:2" ht="15">
      <c r="A1021" s="97">
        <v>41257</v>
      </c>
      <c r="B1021" s="98">
        <v>0.039244375</v>
      </c>
    </row>
    <row r="1022" spans="1:2" ht="15">
      <c r="A1022" s="97">
        <v>41260</v>
      </c>
      <c r="B1022" s="98">
        <v>0.03924204</v>
      </c>
    </row>
    <row r="1023" spans="1:2" ht="15">
      <c r="A1023" s="97">
        <v>41261</v>
      </c>
      <c r="B1023" s="98">
        <v>0.039239920000000005</v>
      </c>
    </row>
    <row r="1024" spans="1:2" ht="15">
      <c r="A1024" s="97">
        <v>41262</v>
      </c>
      <c r="B1024" s="98">
        <v>0.03922632</v>
      </c>
    </row>
    <row r="1025" spans="1:2" ht="15">
      <c r="A1025" s="97">
        <v>41263</v>
      </c>
      <c r="B1025" s="98">
        <v>0.039224275</v>
      </c>
    </row>
    <row r="1026" spans="1:2" ht="15">
      <c r="A1026" s="97">
        <v>41264</v>
      </c>
      <c r="B1026" s="98">
        <v>0.039218789999999996</v>
      </c>
    </row>
    <row r="1027" spans="1:2" ht="15">
      <c r="A1027" s="97">
        <v>41270</v>
      </c>
      <c r="B1027" s="98">
        <v>0.039214335</v>
      </c>
    </row>
    <row r="1028" spans="1:2" ht="15">
      <c r="A1028" s="97">
        <v>41271</v>
      </c>
      <c r="B1028" s="98">
        <v>0.039212095</v>
      </c>
    </row>
    <row r="1029" spans="1:2" ht="15">
      <c r="A1029" s="97">
        <v>41274</v>
      </c>
      <c r="B1029" s="98">
        <v>0.039209759999999996</v>
      </c>
    </row>
    <row r="1030" spans="1:2" ht="15">
      <c r="A1030" s="97">
        <v>41276</v>
      </c>
      <c r="B1030" s="227">
        <v>0.03920306</v>
      </c>
    </row>
    <row r="1031" spans="1:2" ht="15">
      <c r="A1031" s="97">
        <v>41277</v>
      </c>
      <c r="B1031" s="227">
        <v>0.039200940000000004</v>
      </c>
    </row>
    <row r="1032" spans="1:2" ht="15">
      <c r="A1032" s="97">
        <v>41278</v>
      </c>
      <c r="B1032" s="227">
        <v>0.039198695</v>
      </c>
    </row>
    <row r="1033" spans="1:2" ht="15">
      <c r="A1033" s="97">
        <v>41281</v>
      </c>
      <c r="B1033" s="227">
        <v>0.039196365000000004</v>
      </c>
    </row>
    <row r="1034" spans="1:2" ht="15">
      <c r="A1034" s="97">
        <v>41282</v>
      </c>
      <c r="B1034" s="227">
        <v>0.039194240000000005</v>
      </c>
    </row>
    <row r="1035" spans="1:2" ht="15">
      <c r="A1035" s="97">
        <v>41283</v>
      </c>
      <c r="B1035" s="227">
        <v>0.03918754</v>
      </c>
    </row>
    <row r="1036" spans="1:2" ht="15">
      <c r="A1036" s="97">
        <v>41284</v>
      </c>
      <c r="B1036" s="227">
        <v>0.0391853</v>
      </c>
    </row>
    <row r="1037" spans="1:2" ht="15">
      <c r="A1037" s="97">
        <v>41285</v>
      </c>
      <c r="B1037" s="227">
        <v>0.039182965</v>
      </c>
    </row>
    <row r="1038" spans="1:2" ht="15">
      <c r="A1038" s="97">
        <v>41288</v>
      </c>
      <c r="B1038" s="227">
        <v>0.039180925000000005</v>
      </c>
    </row>
    <row r="1039" spans="1:2" ht="15">
      <c r="A1039" s="97">
        <v>41289</v>
      </c>
      <c r="B1039" s="227">
        <v>0.0391786</v>
      </c>
    </row>
    <row r="1040" spans="1:2" ht="15">
      <c r="A1040" s="97">
        <v>41290</v>
      </c>
      <c r="B1040" s="227">
        <v>0.039171899999999996</v>
      </c>
    </row>
    <row r="1041" spans="1:2" ht="15">
      <c r="A1041" s="97">
        <v>41291</v>
      </c>
      <c r="B1041" s="227">
        <v>0.03916965</v>
      </c>
    </row>
    <row r="1042" spans="1:2" ht="15">
      <c r="A1042" s="97">
        <v>41292</v>
      </c>
      <c r="B1042" s="227">
        <v>0.03916753</v>
      </c>
    </row>
    <row r="1043" spans="1:2" ht="15">
      <c r="A1043" s="97">
        <v>41295</v>
      </c>
      <c r="B1043" s="227">
        <v>0.039165200000000004</v>
      </c>
    </row>
    <row r="1044" spans="1:2" ht="15">
      <c r="A1044" s="97">
        <v>41296</v>
      </c>
      <c r="B1044" s="227">
        <v>0.03916295</v>
      </c>
    </row>
    <row r="1045" spans="1:2" ht="15">
      <c r="A1045" s="97">
        <v>41297</v>
      </c>
      <c r="B1045" s="227">
        <v>0.03959459</v>
      </c>
    </row>
    <row r="1046" spans="1:2" ht="15">
      <c r="A1046" s="97">
        <v>41298</v>
      </c>
      <c r="B1046" s="227">
        <v>0.039592545</v>
      </c>
    </row>
    <row r="1047" spans="1:2" ht="15">
      <c r="A1047" s="97">
        <v>41299</v>
      </c>
      <c r="B1047" s="227">
        <v>0.039590305</v>
      </c>
    </row>
    <row r="1048" spans="1:2" ht="15">
      <c r="A1048" s="97">
        <v>41302</v>
      </c>
      <c r="B1048" s="227">
        <v>0.039589475</v>
      </c>
    </row>
    <row r="1049" spans="1:2" ht="15">
      <c r="A1049" s="97">
        <v>41303</v>
      </c>
      <c r="B1049" s="227">
        <v>0.039587415</v>
      </c>
    </row>
    <row r="1050" spans="1:2" ht="15">
      <c r="A1050" s="97">
        <v>41304</v>
      </c>
      <c r="B1050" s="227">
        <v>0.03958098</v>
      </c>
    </row>
    <row r="1051" spans="1:2" ht="15">
      <c r="A1051" s="97">
        <v>41305</v>
      </c>
      <c r="B1051" s="227">
        <v>0.03957874</v>
      </c>
    </row>
    <row r="1052" spans="1:2" ht="15">
      <c r="A1052" s="97">
        <v>41306</v>
      </c>
      <c r="B1052" s="227">
        <v>0.03957658</v>
      </c>
    </row>
    <row r="1053" spans="1:2" ht="15">
      <c r="A1053" s="97">
        <v>41309</v>
      </c>
      <c r="B1053" s="227">
        <v>0.039574535</v>
      </c>
    </row>
    <row r="1054" spans="1:2" ht="15">
      <c r="A1054" s="97">
        <v>41310</v>
      </c>
      <c r="B1054" s="227">
        <v>0.039572289999999996</v>
      </c>
    </row>
    <row r="1055" spans="1:2" ht="15">
      <c r="A1055" s="97">
        <v>41311</v>
      </c>
      <c r="B1055" s="227">
        <v>0.039565835</v>
      </c>
    </row>
    <row r="1056" spans="1:2" ht="15">
      <c r="A1056" s="97">
        <v>41312</v>
      </c>
      <c r="B1056" s="227">
        <v>0.039563795</v>
      </c>
    </row>
    <row r="1057" spans="1:2" ht="15">
      <c r="A1057" s="97">
        <v>41313</v>
      </c>
      <c r="B1057" s="227">
        <v>0.039561635</v>
      </c>
    </row>
    <row r="1058" spans="1:2" ht="15">
      <c r="A1058" s="97">
        <v>41316</v>
      </c>
      <c r="B1058" s="227">
        <v>0.03955939</v>
      </c>
    </row>
    <row r="1059" spans="1:2" ht="15">
      <c r="A1059" s="97">
        <v>41317</v>
      </c>
      <c r="B1059" s="227">
        <v>0.03955735</v>
      </c>
    </row>
    <row r="1060" spans="1:2" ht="15">
      <c r="A1060" s="97">
        <v>41318</v>
      </c>
      <c r="B1060" s="227">
        <v>0.039550894999999996</v>
      </c>
    </row>
    <row r="1061" spans="1:2" ht="15">
      <c r="A1061" s="97">
        <v>41319</v>
      </c>
      <c r="B1061" s="227">
        <v>0.039548655</v>
      </c>
    </row>
    <row r="1062" spans="1:2" ht="15">
      <c r="A1062" s="97">
        <v>41320</v>
      </c>
      <c r="B1062" s="227">
        <v>0.039546609999999996</v>
      </c>
    </row>
    <row r="1063" spans="1:2" ht="15">
      <c r="A1063" s="97">
        <v>41323</v>
      </c>
      <c r="B1063" s="227">
        <v>0.03954445</v>
      </c>
    </row>
    <row r="1064" spans="1:2" ht="15">
      <c r="A1064" s="97">
        <v>41324</v>
      </c>
      <c r="B1064" s="227">
        <v>0.039542405</v>
      </c>
    </row>
    <row r="1065" spans="1:2" ht="15">
      <c r="A1065" s="97">
        <v>41325</v>
      </c>
      <c r="B1065" s="227">
        <v>0.039535955</v>
      </c>
    </row>
    <row r="1066" spans="1:2" ht="15">
      <c r="A1066" s="97">
        <v>41326</v>
      </c>
      <c r="B1066" s="227">
        <v>0.03953371</v>
      </c>
    </row>
    <row r="1067" spans="1:2" ht="15">
      <c r="A1067" s="97">
        <v>41327</v>
      </c>
      <c r="B1067" s="227">
        <v>0.039531665</v>
      </c>
    </row>
    <row r="1068" spans="1:2" ht="15">
      <c r="A1068" s="97">
        <v>41330</v>
      </c>
      <c r="B1068" s="227">
        <v>0.039529505</v>
      </c>
    </row>
    <row r="1069" spans="1:2" ht="15">
      <c r="A1069" s="97">
        <v>41331</v>
      </c>
      <c r="B1069" s="227">
        <v>0.039524635</v>
      </c>
    </row>
    <row r="1070" spans="1:2" ht="15">
      <c r="A1070" s="97">
        <v>41332</v>
      </c>
      <c r="B1070" s="227">
        <v>0.039518385</v>
      </c>
    </row>
    <row r="1071" spans="1:2" ht="15">
      <c r="A1071" s="97">
        <v>41333</v>
      </c>
      <c r="B1071" s="227">
        <v>0.039516134999999994</v>
      </c>
    </row>
    <row r="1072" spans="1:2" ht="15">
      <c r="A1072" s="97">
        <v>41334</v>
      </c>
      <c r="B1072" s="227">
        <v>0.03951408</v>
      </c>
    </row>
    <row r="1073" spans="1:2" ht="15">
      <c r="A1073" s="97">
        <v>41337</v>
      </c>
      <c r="B1073" s="227">
        <v>0.039511935</v>
      </c>
    </row>
    <row r="1074" spans="1:2" ht="15">
      <c r="A1074" s="97">
        <v>41338</v>
      </c>
      <c r="B1074" s="227">
        <v>0.03950969</v>
      </c>
    </row>
    <row r="1075" spans="1:2" ht="15">
      <c r="A1075" s="97">
        <v>41339</v>
      </c>
      <c r="B1075" s="227">
        <v>0.03950344</v>
      </c>
    </row>
    <row r="1076" spans="1:2" ht="15">
      <c r="A1076" s="97">
        <v>41340</v>
      </c>
      <c r="B1076" s="227">
        <v>0.039501185</v>
      </c>
    </row>
    <row r="1077" spans="1:2" ht="15">
      <c r="A1077" s="97">
        <v>41341</v>
      </c>
      <c r="B1077" s="227">
        <v>0.039499234999999994</v>
      </c>
    </row>
    <row r="1078" spans="1:2" ht="15">
      <c r="A1078" s="97">
        <v>41344</v>
      </c>
      <c r="B1078" s="227">
        <v>0.03949699</v>
      </c>
    </row>
    <row r="1079" spans="1:2" ht="15">
      <c r="A1079" s="97">
        <v>41345</v>
      </c>
      <c r="B1079" s="227">
        <v>0.039494945000000004</v>
      </c>
    </row>
    <row r="1080" spans="1:2" ht="15">
      <c r="A1080" s="97">
        <v>41346</v>
      </c>
      <c r="B1080" s="227">
        <v>0.039488495</v>
      </c>
    </row>
    <row r="1081" spans="1:2" ht="15">
      <c r="A1081" s="97">
        <v>41347</v>
      </c>
      <c r="B1081" s="227">
        <v>0.03948633</v>
      </c>
    </row>
    <row r="1082" spans="1:2" ht="15">
      <c r="A1082" s="97">
        <v>41348</v>
      </c>
      <c r="B1082" s="227">
        <v>0.03948429</v>
      </c>
    </row>
    <row r="1083" spans="1:2" ht="15">
      <c r="A1083" s="97">
        <v>41351</v>
      </c>
      <c r="B1083" s="227">
        <v>0.039482045</v>
      </c>
    </row>
    <row r="1084" spans="1:2" ht="15">
      <c r="A1084" s="97">
        <v>41352</v>
      </c>
      <c r="B1084" s="227">
        <v>0.03948008</v>
      </c>
    </row>
    <row r="1085" spans="1:2" ht="15">
      <c r="A1085" s="97">
        <v>41353</v>
      </c>
      <c r="B1085" s="227">
        <v>0.039473635</v>
      </c>
    </row>
    <row r="1086" spans="1:2" ht="15">
      <c r="A1086" s="97">
        <v>41354</v>
      </c>
      <c r="B1086" s="227">
        <v>0.039378090000000004</v>
      </c>
    </row>
    <row r="1087" spans="1:2" ht="15">
      <c r="A1087" s="97">
        <v>41355</v>
      </c>
      <c r="B1087" s="227">
        <v>0.039329130000000004</v>
      </c>
    </row>
    <row r="1088" spans="1:2" ht="15">
      <c r="A1088" s="97">
        <v>41358</v>
      </c>
      <c r="B1088" s="227">
        <v>0.0393504</v>
      </c>
    </row>
    <row r="1089" spans="1:2" ht="15">
      <c r="A1089" s="97">
        <v>41359</v>
      </c>
      <c r="B1089" s="227">
        <v>0.039364474999999996</v>
      </c>
    </row>
    <row r="1090" spans="1:2" ht="15">
      <c r="A1090" s="97">
        <v>41360</v>
      </c>
      <c r="B1090" s="227">
        <v>0.039385630000000005</v>
      </c>
    </row>
    <row r="1091" spans="1:2" ht="15">
      <c r="A1091" s="97">
        <v>41361</v>
      </c>
      <c r="B1091" s="227">
        <v>0.03938359</v>
      </c>
    </row>
    <row r="1092" spans="1:2" ht="15">
      <c r="A1092" s="97">
        <v>41366</v>
      </c>
      <c r="B1092" s="227">
        <v>0.03938134</v>
      </c>
    </row>
    <row r="1093" spans="1:2" ht="15">
      <c r="A1093" s="97">
        <v>41367</v>
      </c>
      <c r="B1093" s="227">
        <v>0.039375095</v>
      </c>
    </row>
    <row r="1094" spans="1:2" ht="15">
      <c r="A1094" s="97">
        <v>41368</v>
      </c>
      <c r="B1094" s="227">
        <v>0.039372845000000004</v>
      </c>
    </row>
    <row r="1095" spans="1:2" ht="15">
      <c r="A1095" s="97">
        <v>41369</v>
      </c>
      <c r="B1095" s="227">
        <v>0.039370805</v>
      </c>
    </row>
    <row r="1096" spans="1:2" ht="15">
      <c r="A1096" s="97">
        <v>41372</v>
      </c>
      <c r="B1096" s="227">
        <v>0.03936864500000001</v>
      </c>
    </row>
    <row r="1097" spans="1:2" ht="15">
      <c r="A1097" s="97">
        <v>41373</v>
      </c>
      <c r="B1097" s="227">
        <v>0.0393666</v>
      </c>
    </row>
    <row r="1098" spans="1:2" ht="15">
      <c r="A1098" s="97">
        <v>41374</v>
      </c>
      <c r="B1098" s="227">
        <v>0.03936015</v>
      </c>
    </row>
    <row r="1099" spans="1:2" ht="15">
      <c r="A1099" s="97">
        <v>41375</v>
      </c>
      <c r="B1099" s="227">
        <v>0.025495495000000003</v>
      </c>
    </row>
    <row r="1100" spans="1:2" ht="15">
      <c r="A1100" s="97">
        <v>41376</v>
      </c>
      <c r="B1100" s="227">
        <v>0.025487839999999998</v>
      </c>
    </row>
    <row r="1101" spans="1:2" ht="15">
      <c r="A1101" s="97">
        <v>41379</v>
      </c>
      <c r="B1101" s="227">
        <v>0.02548035</v>
      </c>
    </row>
    <row r="1102" spans="1:2" ht="15">
      <c r="A1102" s="97">
        <v>41380</v>
      </c>
      <c r="B1102" s="227">
        <v>0.025472705</v>
      </c>
    </row>
    <row r="1103" spans="1:2" ht="15">
      <c r="A1103" s="97">
        <v>41381</v>
      </c>
      <c r="B1103" s="227">
        <v>0.025449834999999997</v>
      </c>
    </row>
    <row r="1104" spans="1:2" ht="15">
      <c r="A1104" s="97">
        <v>41382</v>
      </c>
      <c r="B1104" s="227">
        <v>0.02544218</v>
      </c>
    </row>
    <row r="1105" spans="1:2" ht="15">
      <c r="A1105" s="97">
        <v>41383</v>
      </c>
      <c r="B1105" s="227">
        <v>0.025434525</v>
      </c>
    </row>
    <row r="1106" spans="1:2" ht="15">
      <c r="A1106" s="97">
        <v>41386</v>
      </c>
      <c r="B1106" s="227">
        <v>0.02542687</v>
      </c>
    </row>
    <row r="1107" spans="1:2" ht="15">
      <c r="A1107" s="97">
        <v>41387</v>
      </c>
      <c r="B1107" s="227">
        <v>0.02541913</v>
      </c>
    </row>
    <row r="1108" spans="1:2" ht="15">
      <c r="A1108" s="97">
        <v>41388</v>
      </c>
      <c r="B1108" s="227">
        <v>0.02539617</v>
      </c>
    </row>
    <row r="1109" spans="1:2" ht="15">
      <c r="A1109" s="97">
        <v>41389</v>
      </c>
      <c r="B1109" s="227">
        <v>0.025388514999999997</v>
      </c>
    </row>
    <row r="1110" spans="1:2" ht="15">
      <c r="A1110" s="97">
        <v>41390</v>
      </c>
      <c r="B1110" s="227">
        <v>0.025373215</v>
      </c>
    </row>
    <row r="1111" spans="1:2" ht="15">
      <c r="A1111" s="97">
        <v>41393</v>
      </c>
      <c r="B1111" s="227">
        <v>0.025365475000000002</v>
      </c>
    </row>
    <row r="1112" spans="1:2" ht="15">
      <c r="A1112" s="97">
        <v>41394</v>
      </c>
      <c r="B1112" s="227">
        <v>0.025342345000000002</v>
      </c>
    </row>
    <row r="1113" spans="1:2" ht="15">
      <c r="A1113" s="97">
        <v>41396</v>
      </c>
      <c r="B1113" s="227">
        <v>0.025334690000000003</v>
      </c>
    </row>
    <row r="1114" spans="1:2" ht="15">
      <c r="A1114" s="97">
        <v>41397</v>
      </c>
      <c r="B1114" s="227">
        <v>0.025319135</v>
      </c>
    </row>
    <row r="1115" spans="1:2" ht="15">
      <c r="A1115" s="97">
        <v>41400</v>
      </c>
      <c r="B1115" s="227">
        <v>0.025311475</v>
      </c>
    </row>
    <row r="1116" spans="1:2" ht="15">
      <c r="A1116" s="97">
        <v>41401</v>
      </c>
      <c r="B1116" s="227">
        <v>0.025288005</v>
      </c>
    </row>
    <row r="1117" spans="1:2" ht="15">
      <c r="A1117" s="97">
        <v>41403</v>
      </c>
      <c r="B1117" s="227">
        <v>0.025280185</v>
      </c>
    </row>
    <row r="1118" spans="1:2" ht="15">
      <c r="A1118" s="97">
        <v>41404</v>
      </c>
      <c r="B1118" s="227">
        <v>0.025279355</v>
      </c>
    </row>
    <row r="1119" spans="1:2" ht="15">
      <c r="A1119" s="97">
        <v>41407</v>
      </c>
      <c r="B1119" s="227">
        <v>0.025264115</v>
      </c>
    </row>
    <row r="1120" spans="1:2" ht="15">
      <c r="A1120" s="97">
        <v>41408</v>
      </c>
      <c r="B1120" s="227">
        <v>0.025256120000000003</v>
      </c>
    </row>
    <row r="1121" spans="1:2" ht="15">
      <c r="A1121" s="97">
        <v>41409</v>
      </c>
      <c r="B1121" s="227">
        <v>0.02523231</v>
      </c>
    </row>
    <row r="1122" spans="1:2" ht="15">
      <c r="A1122" s="97">
        <v>41410</v>
      </c>
      <c r="B1122" s="227">
        <v>0.02522431</v>
      </c>
    </row>
    <row r="1123" spans="1:2" ht="15">
      <c r="A1123" s="97">
        <v>41411</v>
      </c>
      <c r="B1123" s="227">
        <v>0.025216310000000002</v>
      </c>
    </row>
    <row r="1124" spans="1:2" ht="15">
      <c r="A1124" s="97">
        <v>41414</v>
      </c>
      <c r="B1124" s="227">
        <v>0.025208235000000002</v>
      </c>
    </row>
    <row r="1125" spans="1:2" ht="15">
      <c r="A1125" s="97">
        <v>41415</v>
      </c>
      <c r="B1125" s="227">
        <v>0.025200245</v>
      </c>
    </row>
    <row r="1126" spans="1:2" ht="15">
      <c r="A1126" s="97">
        <v>41416</v>
      </c>
      <c r="B1126" s="227">
        <v>0.02517626</v>
      </c>
    </row>
    <row r="1127" spans="1:2" ht="15">
      <c r="A1127" s="97">
        <v>41417</v>
      </c>
      <c r="B1127" s="227">
        <v>0.025168094999999998</v>
      </c>
    </row>
    <row r="1128" spans="1:2" ht="15">
      <c r="A1128" s="97">
        <v>41418</v>
      </c>
      <c r="B1128" s="227">
        <v>0.025160095</v>
      </c>
    </row>
    <row r="1129" spans="1:2" ht="15">
      <c r="A1129" s="97">
        <v>41421</v>
      </c>
      <c r="B1129" s="227">
        <v>0.025152104999999998</v>
      </c>
    </row>
    <row r="1130" spans="1:2" ht="15">
      <c r="A1130" s="97">
        <v>41422</v>
      </c>
      <c r="B1130" s="227">
        <v>0.025151275</v>
      </c>
    </row>
    <row r="1131" spans="1:2" ht="15">
      <c r="A1131" s="97">
        <v>41423</v>
      </c>
      <c r="B1131" s="227">
        <v>0.02512704</v>
      </c>
    </row>
    <row r="1132" spans="1:2" ht="15">
      <c r="A1132" s="97">
        <v>41424</v>
      </c>
      <c r="B1132" s="227">
        <v>0.025119045</v>
      </c>
    </row>
    <row r="1133" spans="1:2" ht="15">
      <c r="A1133" s="97">
        <v>41425</v>
      </c>
      <c r="B1133" s="227">
        <v>0.025110885</v>
      </c>
    </row>
    <row r="1134" spans="1:2" ht="15">
      <c r="A1134" s="97">
        <v>41428</v>
      </c>
      <c r="B1134" s="227">
        <v>0.025102885</v>
      </c>
    </row>
    <row r="1135" spans="1:2" ht="15">
      <c r="A1135" s="97">
        <v>41429</v>
      </c>
      <c r="B1135" s="227">
        <v>0.025094719999999997</v>
      </c>
    </row>
    <row r="1136" spans="1:2" ht="15">
      <c r="A1136" s="97">
        <v>41430</v>
      </c>
      <c r="B1136" s="227">
        <v>0.025070480000000003</v>
      </c>
    </row>
    <row r="1137" spans="1:2" ht="15">
      <c r="A1137" s="97">
        <v>41431</v>
      </c>
      <c r="B1137" s="227">
        <v>0.02506232</v>
      </c>
    </row>
    <row r="1138" spans="1:2" ht="15">
      <c r="A1138" s="97">
        <v>41432</v>
      </c>
      <c r="B1138" s="227">
        <v>0.025054154999999998</v>
      </c>
    </row>
    <row r="1139" spans="1:2" ht="15">
      <c r="A1139" s="97">
        <v>41435</v>
      </c>
      <c r="B1139" s="227">
        <v>0.02504607</v>
      </c>
    </row>
    <row r="1140" spans="1:2" ht="15">
      <c r="A1140" s="97">
        <v>41436</v>
      </c>
      <c r="B1140" s="227">
        <v>0.02503799</v>
      </c>
    </row>
    <row r="1141" spans="1:2" ht="15">
      <c r="A1141" s="97">
        <v>41437</v>
      </c>
      <c r="B1141" s="227">
        <v>0.025013575</v>
      </c>
    </row>
    <row r="1142" spans="1:2" ht="15">
      <c r="A1142" s="97">
        <v>41438</v>
      </c>
      <c r="B1142" s="227">
        <v>0.025005335</v>
      </c>
    </row>
    <row r="1143" spans="1:2" ht="15">
      <c r="A1143" s="97">
        <v>41439</v>
      </c>
      <c r="B1143" s="227">
        <v>0.024997335</v>
      </c>
    </row>
    <row r="1144" spans="1:2" ht="15">
      <c r="A1144" s="97">
        <v>41442</v>
      </c>
      <c r="B1144" s="227">
        <v>0.024989004999999998</v>
      </c>
    </row>
    <row r="1145" spans="1:2" ht="15">
      <c r="A1145" s="97">
        <v>41443</v>
      </c>
      <c r="B1145" s="227">
        <v>0.024980885</v>
      </c>
    </row>
    <row r="1146" spans="1:2" ht="15">
      <c r="A1146" s="97">
        <v>41444</v>
      </c>
      <c r="B1146" s="227">
        <v>0.02495626</v>
      </c>
    </row>
    <row r="1147" spans="1:2" ht="15">
      <c r="A1147" s="97">
        <v>41445</v>
      </c>
      <c r="B1147" s="227">
        <v>0.02350895</v>
      </c>
    </row>
    <row r="1148" spans="1:2" ht="15">
      <c r="A1148" s="97">
        <v>41446</v>
      </c>
      <c r="B1148" s="227">
        <v>0.023500535</v>
      </c>
    </row>
    <row r="1149" spans="1:2" ht="15">
      <c r="A1149" s="97">
        <v>41449</v>
      </c>
      <c r="B1149" s="227">
        <v>0.023492060000000002</v>
      </c>
    </row>
    <row r="1150" spans="1:2" ht="15">
      <c r="A1150" s="97">
        <v>41450</v>
      </c>
      <c r="B1150" s="227">
        <v>0.023483575</v>
      </c>
    </row>
    <row r="1151" spans="1:2" ht="15">
      <c r="A1151" s="97">
        <v>41451</v>
      </c>
      <c r="B1151" s="227">
        <v>0.02345815</v>
      </c>
    </row>
    <row r="1152" spans="1:2" ht="15">
      <c r="A1152" s="97">
        <v>41452</v>
      </c>
      <c r="B1152" s="227">
        <v>0.02344967</v>
      </c>
    </row>
    <row r="1153" spans="1:2" ht="15">
      <c r="A1153" s="97">
        <v>41453</v>
      </c>
      <c r="B1153" s="227">
        <v>0.02344113</v>
      </c>
    </row>
    <row r="1154" spans="1:2" ht="15">
      <c r="A1154" s="97">
        <v>41456</v>
      </c>
      <c r="B1154" s="227">
        <v>0.03144769</v>
      </c>
    </row>
    <row r="1155" spans="1:2" ht="15">
      <c r="A1155" s="97">
        <v>41457</v>
      </c>
      <c r="B1155" s="227">
        <v>0.031448830000000004</v>
      </c>
    </row>
    <row r="1156" spans="1:2" ht="15">
      <c r="A1156" s="97">
        <v>41458</v>
      </c>
      <c r="B1156" s="227">
        <v>0.03144929</v>
      </c>
    </row>
    <row r="1157" spans="1:2" ht="15">
      <c r="A1157" s="97">
        <v>41459</v>
      </c>
      <c r="B1157" s="227">
        <v>0.03144952</v>
      </c>
    </row>
    <row r="1158" spans="1:2" ht="15">
      <c r="A1158" s="97">
        <v>41463</v>
      </c>
      <c r="B1158" s="227">
        <v>0.03144975</v>
      </c>
    </row>
    <row r="1159" spans="1:2" ht="15">
      <c r="A1159" s="97">
        <v>41464</v>
      </c>
      <c r="B1159" s="227">
        <v>0.031450200000000005</v>
      </c>
    </row>
    <row r="1160" spans="1:2" ht="15">
      <c r="A1160" s="97">
        <v>41465</v>
      </c>
      <c r="B1160" s="227">
        <v>0.03145112</v>
      </c>
    </row>
    <row r="1161" spans="1:2" ht="15">
      <c r="A1161" s="97">
        <v>41466</v>
      </c>
      <c r="B1161" s="227">
        <v>0.031451349999999996</v>
      </c>
    </row>
    <row r="1162" spans="1:2" ht="15">
      <c r="A1162" s="97">
        <v>41467</v>
      </c>
      <c r="B1162" s="227">
        <v>0.03145181</v>
      </c>
    </row>
    <row r="1163" spans="1:2" ht="15">
      <c r="A1163" s="97">
        <v>41470</v>
      </c>
      <c r="B1163" s="227">
        <v>0.03145204</v>
      </c>
    </row>
    <row r="1164" spans="1:2" ht="15">
      <c r="A1164" s="97">
        <v>41471</v>
      </c>
      <c r="B1164" s="227">
        <v>0.031452270000000004</v>
      </c>
    </row>
    <row r="1165" spans="1:2" ht="15">
      <c r="A1165" s="97">
        <v>41472</v>
      </c>
      <c r="B1165" s="227">
        <v>0.031453419999999996</v>
      </c>
    </row>
    <row r="1166" spans="1:2" ht="15">
      <c r="A1166" s="97">
        <v>41473</v>
      </c>
      <c r="B1166" s="227">
        <v>0.03145365</v>
      </c>
    </row>
    <row r="1167" spans="1:2" ht="15">
      <c r="A1167" s="97">
        <v>41474</v>
      </c>
      <c r="B1167" s="227">
        <v>0.0314541</v>
      </c>
    </row>
    <row r="1168" spans="1:2" ht="15">
      <c r="A1168" s="97">
        <v>41477</v>
      </c>
      <c r="B1168" s="227">
        <v>0.03145433</v>
      </c>
    </row>
    <row r="1169" spans="1:2" ht="15">
      <c r="A1169" s="97">
        <v>41478</v>
      </c>
      <c r="B1169" s="227">
        <v>0.03145456</v>
      </c>
    </row>
    <row r="1170" spans="1:2" ht="15">
      <c r="A1170" s="97">
        <v>41479</v>
      </c>
      <c r="B1170" s="227">
        <v>0.0314557</v>
      </c>
    </row>
    <row r="1171" spans="1:2" ht="15">
      <c r="A1171" s="97">
        <v>41480</v>
      </c>
      <c r="B1171" s="227">
        <v>0.03145593</v>
      </c>
    </row>
    <row r="1172" spans="1:2" ht="15">
      <c r="A1172" s="97">
        <v>41481</v>
      </c>
      <c r="B1172" s="227">
        <v>0.03145639</v>
      </c>
    </row>
    <row r="1173" spans="1:2" ht="15">
      <c r="A1173" s="97">
        <v>41484</v>
      </c>
      <c r="B1173" s="227">
        <v>0.031456620000000005</v>
      </c>
    </row>
    <row r="1174" spans="1:2" ht="15">
      <c r="A1174" s="97">
        <v>41485</v>
      </c>
      <c r="B1174" s="227">
        <v>0.03145708</v>
      </c>
    </row>
    <row r="1175" spans="1:2" ht="15">
      <c r="A1175" s="97">
        <v>41486</v>
      </c>
      <c r="B1175" s="227">
        <v>0.03145799</v>
      </c>
    </row>
    <row r="1176" spans="1:2" ht="15">
      <c r="A1176" s="97">
        <v>41487</v>
      </c>
      <c r="B1176" s="227">
        <v>0.03145845</v>
      </c>
    </row>
    <row r="1177" spans="1:2" ht="15">
      <c r="A1177" s="97">
        <v>41488</v>
      </c>
      <c r="B1177" s="227">
        <v>0.03145868</v>
      </c>
    </row>
    <row r="1178" spans="1:2" ht="15">
      <c r="A1178" s="97">
        <v>41491</v>
      </c>
      <c r="B1178" s="227">
        <v>0.03145891</v>
      </c>
    </row>
    <row r="1179" spans="1:2" ht="15">
      <c r="A1179" s="97">
        <v>41492</v>
      </c>
      <c r="B1179" s="227">
        <v>0.03145936</v>
      </c>
    </row>
    <row r="1180" spans="1:2" ht="15">
      <c r="A1180" s="97">
        <v>41493</v>
      </c>
      <c r="B1180" s="227">
        <v>0.03146028</v>
      </c>
    </row>
    <row r="1181" spans="1:2" ht="15">
      <c r="A1181" s="97">
        <v>41494</v>
      </c>
      <c r="B1181" s="227">
        <v>0.03146074</v>
      </c>
    </row>
    <row r="1182" spans="1:2" ht="15">
      <c r="A1182" s="97">
        <v>41495</v>
      </c>
      <c r="B1182" s="227">
        <v>0.03146119</v>
      </c>
    </row>
    <row r="1183" spans="1:2" ht="15">
      <c r="A1183" s="97">
        <v>41498</v>
      </c>
      <c r="B1183" s="227">
        <v>0.031461420000000004</v>
      </c>
    </row>
    <row r="1184" spans="1:2" ht="15">
      <c r="A1184" s="97">
        <v>41499</v>
      </c>
      <c r="B1184" s="227">
        <v>0.03146188</v>
      </c>
    </row>
    <row r="1185" spans="1:2" ht="15">
      <c r="A1185" s="97">
        <v>41500</v>
      </c>
      <c r="B1185" s="227">
        <v>0.0314628</v>
      </c>
    </row>
    <row r="1186" spans="1:2" ht="15">
      <c r="A1186" s="97">
        <v>41501</v>
      </c>
      <c r="B1186" s="227">
        <v>0.03146325</v>
      </c>
    </row>
    <row r="1187" spans="1:2" ht="15">
      <c r="A1187" s="97">
        <v>41502</v>
      </c>
      <c r="B1187" s="227">
        <v>0.03146348</v>
      </c>
    </row>
    <row r="1188" spans="1:2" ht="15">
      <c r="A1188" s="97">
        <v>41505</v>
      </c>
      <c r="B1188" s="227">
        <v>0.031463939999999996</v>
      </c>
    </row>
    <row r="1189" spans="1:2" ht="15">
      <c r="A1189" s="97">
        <v>41506</v>
      </c>
      <c r="B1189" s="227">
        <v>0.031464400000000003</v>
      </c>
    </row>
    <row r="1190" spans="1:2" ht="15">
      <c r="A1190" s="97">
        <v>41507</v>
      </c>
      <c r="B1190" s="227">
        <v>0.031465309999999996</v>
      </c>
    </row>
    <row r="1191" spans="1:2" ht="15">
      <c r="A1191" s="97">
        <v>41508</v>
      </c>
      <c r="B1191" s="227">
        <v>0.031465770000000004</v>
      </c>
    </row>
    <row r="1192" spans="1:2" ht="15">
      <c r="A1192" s="97">
        <v>41509</v>
      </c>
      <c r="B1192" s="227">
        <v>0.031466</v>
      </c>
    </row>
    <row r="1193" spans="1:2" ht="15">
      <c r="A1193" s="97">
        <v>41512</v>
      </c>
      <c r="B1193" s="227">
        <v>0.031466919999999995</v>
      </c>
    </row>
    <row r="1194" spans="1:2" ht="15">
      <c r="A1194" s="97">
        <v>41513</v>
      </c>
      <c r="B1194" s="227">
        <v>0.03146784</v>
      </c>
    </row>
    <row r="1195" spans="1:2" ht="15">
      <c r="A1195" s="97">
        <v>41514</v>
      </c>
      <c r="B1195" s="227">
        <v>0.0314683</v>
      </c>
    </row>
    <row r="1196" spans="1:2" ht="15">
      <c r="A1196" s="97">
        <v>41516</v>
      </c>
      <c r="B1196" s="227">
        <v>0.031468750000000004</v>
      </c>
    </row>
    <row r="1197" spans="1:2" ht="15">
      <c r="A1197" s="97">
        <v>41519</v>
      </c>
      <c r="B1197" s="227">
        <v>0.03146898</v>
      </c>
    </row>
    <row r="1198" spans="1:2" ht="15">
      <c r="A1198" s="97">
        <v>41520</v>
      </c>
      <c r="B1198" s="227">
        <v>0.03146944</v>
      </c>
    </row>
    <row r="1199" spans="1:2" ht="15">
      <c r="A1199" s="97">
        <v>41521</v>
      </c>
      <c r="B1199" s="227">
        <v>0.03147058</v>
      </c>
    </row>
    <row r="1200" spans="1:2" ht="15">
      <c r="A1200" s="97">
        <v>41522</v>
      </c>
      <c r="B1200" s="227">
        <v>0.03147081</v>
      </c>
    </row>
    <row r="1201" spans="1:2" ht="15">
      <c r="A1201" s="97">
        <v>41523</v>
      </c>
      <c r="B1201" s="227">
        <v>0.031471269999999996</v>
      </c>
    </row>
    <row r="1202" spans="1:2" ht="15">
      <c r="A1202" s="97">
        <v>41526</v>
      </c>
      <c r="B1202" s="227">
        <v>0.03147173</v>
      </c>
    </row>
    <row r="1203" spans="1:2" ht="15">
      <c r="A1203" s="97">
        <v>41527</v>
      </c>
      <c r="B1203" s="227">
        <v>0.03147218</v>
      </c>
    </row>
    <row r="1204" spans="1:2" ht="15">
      <c r="A1204" s="97">
        <v>41528</v>
      </c>
      <c r="B1204" s="227">
        <v>0.031473100000000004</v>
      </c>
    </row>
    <row r="1205" spans="1:2" ht="15">
      <c r="A1205" s="97">
        <v>41529</v>
      </c>
      <c r="B1205" s="227">
        <v>0.03147356</v>
      </c>
    </row>
    <row r="1206" spans="1:2" ht="15">
      <c r="A1206" s="97">
        <v>41530</v>
      </c>
      <c r="B1206" s="227">
        <v>0.03147401</v>
      </c>
    </row>
    <row r="1207" spans="1:2" ht="15">
      <c r="A1207" s="97">
        <v>41533</v>
      </c>
      <c r="B1207" s="227">
        <v>0.031474470000000004</v>
      </c>
    </row>
    <row r="1208" spans="1:2" ht="15">
      <c r="A1208" s="97">
        <v>41534</v>
      </c>
      <c r="B1208" s="227">
        <v>0.0314747</v>
      </c>
    </row>
    <row r="1209" spans="1:2" ht="15">
      <c r="A1209" s="97">
        <v>41535</v>
      </c>
      <c r="B1209" s="227">
        <v>0.031475840000000005</v>
      </c>
    </row>
    <row r="1210" spans="1:2" ht="15">
      <c r="A1210" s="97">
        <v>41536</v>
      </c>
      <c r="B1210" s="227">
        <v>0.0314763</v>
      </c>
    </row>
    <row r="1211" spans="1:2" ht="15">
      <c r="A1211" s="97">
        <v>41537</v>
      </c>
      <c r="B1211" s="227">
        <v>0.03147676</v>
      </c>
    </row>
    <row r="1212" spans="1:2" ht="15">
      <c r="A1212" s="97">
        <v>41540</v>
      </c>
      <c r="B1212" s="227">
        <v>0.03147722</v>
      </c>
    </row>
    <row r="1213" spans="1:2" ht="15">
      <c r="A1213" s="97">
        <v>41541</v>
      </c>
      <c r="B1213" s="227">
        <v>0.03147745</v>
      </c>
    </row>
    <row r="1214" spans="1:2" ht="15">
      <c r="A1214" s="97">
        <v>41542</v>
      </c>
      <c r="B1214" s="227">
        <v>0.03147859</v>
      </c>
    </row>
    <row r="1215" spans="1:2" ht="15">
      <c r="A1215" s="97">
        <v>41543</v>
      </c>
      <c r="B1215" s="227">
        <v>0.03147905</v>
      </c>
    </row>
    <row r="1216" spans="1:2" ht="15">
      <c r="A1216" s="97">
        <v>41544</v>
      </c>
      <c r="B1216" s="227">
        <v>0.0314795</v>
      </c>
    </row>
    <row r="1217" spans="1:2" ht="15">
      <c r="A1217" s="97">
        <v>41547</v>
      </c>
      <c r="B1217" s="227">
        <v>0.03147996</v>
      </c>
    </row>
    <row r="1218" spans="1:2" ht="15">
      <c r="A1218" s="97">
        <v>41548</v>
      </c>
      <c r="B1218" s="98">
        <v>0.031480419999999995</v>
      </c>
    </row>
    <row r="1219" spans="1:2" ht="15">
      <c r="A1219" s="97">
        <v>41549</v>
      </c>
      <c r="B1219" s="98">
        <v>0.03148157</v>
      </c>
    </row>
    <row r="1220" spans="1:2" ht="15">
      <c r="A1220" s="97">
        <v>41550</v>
      </c>
      <c r="B1220" s="98">
        <v>0.03148203</v>
      </c>
    </row>
    <row r="1221" spans="1:2" ht="15">
      <c r="A1221" s="97">
        <v>41551</v>
      </c>
      <c r="B1221" s="98">
        <v>0.031482260000000005</v>
      </c>
    </row>
    <row r="1222" spans="1:2" ht="15">
      <c r="A1222" s="97">
        <v>41554</v>
      </c>
      <c r="B1222" s="98">
        <v>0.03148272</v>
      </c>
    </row>
    <row r="1223" spans="1:2" ht="15">
      <c r="A1223" s="97">
        <v>41555</v>
      </c>
      <c r="B1223" s="98">
        <v>0.03148317</v>
      </c>
    </row>
    <row r="1224" spans="1:2" ht="15">
      <c r="A1224" s="97">
        <v>41556</v>
      </c>
      <c r="B1224" s="98">
        <v>0.03148432</v>
      </c>
    </row>
    <row r="1225" spans="1:2" ht="15">
      <c r="A1225" s="97">
        <v>41557</v>
      </c>
      <c r="B1225" s="98">
        <v>0.03148478</v>
      </c>
    </row>
    <row r="1226" spans="1:2" ht="15">
      <c r="A1226" s="97">
        <v>41558</v>
      </c>
      <c r="B1226" s="98">
        <v>0.03148523</v>
      </c>
    </row>
    <row r="1227" spans="1:2" ht="15">
      <c r="A1227" s="97">
        <v>41561</v>
      </c>
      <c r="B1227" s="98">
        <v>0.031485690000000004</v>
      </c>
    </row>
    <row r="1228" spans="1:2" ht="15">
      <c r="A1228" s="97">
        <v>41562</v>
      </c>
      <c r="B1228" s="98">
        <v>0.03148615</v>
      </c>
    </row>
    <row r="1229" spans="1:2" ht="15">
      <c r="A1229" s="97">
        <v>41563</v>
      </c>
      <c r="B1229" s="98">
        <v>0.03148729</v>
      </c>
    </row>
    <row r="1230" spans="1:2" ht="15">
      <c r="A1230" s="97">
        <v>41564</v>
      </c>
      <c r="B1230" s="98">
        <v>0.03148775</v>
      </c>
    </row>
    <row r="1231" spans="1:2" ht="15">
      <c r="A1231" s="97">
        <v>41565</v>
      </c>
      <c r="B1231" s="98">
        <v>0.031488209999999996</v>
      </c>
    </row>
    <row r="1232" spans="1:2" ht="15">
      <c r="A1232" s="97">
        <v>41568</v>
      </c>
      <c r="B1232" s="98">
        <v>0.03148866</v>
      </c>
    </row>
    <row r="1233" spans="1:2" ht="15">
      <c r="A1233" s="97">
        <v>41569</v>
      </c>
      <c r="B1233" s="98">
        <v>0.03148912</v>
      </c>
    </row>
    <row r="1234" spans="1:2" ht="15">
      <c r="A1234" s="97">
        <v>41570</v>
      </c>
      <c r="B1234" s="98">
        <v>0.03149027</v>
      </c>
    </row>
    <row r="1235" spans="1:2" ht="15">
      <c r="A1235" s="97">
        <v>41571</v>
      </c>
      <c r="B1235" s="98">
        <v>0.03149072</v>
      </c>
    </row>
    <row r="1236" spans="1:2" ht="15">
      <c r="A1236" s="97">
        <v>41572</v>
      </c>
      <c r="B1236" s="98">
        <v>0.03149118</v>
      </c>
    </row>
    <row r="1237" spans="1:2" ht="15">
      <c r="A1237" s="97">
        <v>41575</v>
      </c>
      <c r="B1237" s="98">
        <v>0.03149164</v>
      </c>
    </row>
    <row r="1238" spans="1:2" ht="15">
      <c r="A1238" s="97">
        <v>41576</v>
      </c>
      <c r="B1238" s="98">
        <v>0.03149347</v>
      </c>
    </row>
    <row r="1239" spans="1:2" ht="15">
      <c r="A1239" s="97">
        <v>41577</v>
      </c>
      <c r="B1239" s="98">
        <v>0.031493929999999996</v>
      </c>
    </row>
    <row r="1240" spans="1:2" ht="15">
      <c r="A1240" s="97">
        <v>41578</v>
      </c>
      <c r="B1240" s="98">
        <v>0.03149438</v>
      </c>
    </row>
    <row r="1241" spans="1:2" ht="15">
      <c r="A1241" s="97">
        <v>41582</v>
      </c>
      <c r="B1241" s="98">
        <v>0.03149461</v>
      </c>
    </row>
    <row r="1242" spans="1:2" ht="15">
      <c r="A1242" s="97">
        <v>41583</v>
      </c>
      <c r="B1242" s="98">
        <v>0.03149507</v>
      </c>
    </row>
    <row r="1243" spans="1:2" ht="15">
      <c r="A1243" s="97">
        <v>41584</v>
      </c>
      <c r="B1243" s="98">
        <v>0.03149645</v>
      </c>
    </row>
    <row r="1244" spans="1:2" ht="15">
      <c r="A1244" s="97">
        <v>41585</v>
      </c>
      <c r="B1244" s="98">
        <v>0.031496909999999996</v>
      </c>
    </row>
    <row r="1245" spans="1:2" ht="15">
      <c r="A1245" s="97">
        <v>41586</v>
      </c>
      <c r="B1245" s="98">
        <v>0.03149737</v>
      </c>
    </row>
    <row r="1246" spans="1:2" ht="15">
      <c r="A1246" s="97">
        <v>41589</v>
      </c>
      <c r="B1246" s="98">
        <v>0.03149782</v>
      </c>
    </row>
    <row r="1247" spans="1:2" ht="15">
      <c r="A1247" s="97">
        <v>41590</v>
      </c>
      <c r="B1247" s="98">
        <v>0.03149828</v>
      </c>
    </row>
    <row r="1248" spans="1:2" ht="15">
      <c r="A1248" s="97">
        <v>41591</v>
      </c>
      <c r="B1248" s="98">
        <v>0.03149965</v>
      </c>
    </row>
    <row r="1249" spans="1:2" ht="15">
      <c r="A1249" s="97">
        <v>41592</v>
      </c>
      <c r="B1249" s="98">
        <v>0.03150011</v>
      </c>
    </row>
    <row r="1250" spans="1:2" ht="15">
      <c r="A1250" s="97">
        <v>41593</v>
      </c>
      <c r="B1250" s="98">
        <v>0.03150057</v>
      </c>
    </row>
    <row r="1251" spans="1:2" ht="15">
      <c r="A1251" s="97">
        <v>41596</v>
      </c>
      <c r="B1251" s="98">
        <v>0.03150103</v>
      </c>
    </row>
    <row r="1252" spans="1:2" ht="15">
      <c r="A1252" s="97">
        <v>41597</v>
      </c>
      <c r="B1252" s="98">
        <v>0.03150148</v>
      </c>
    </row>
    <row r="1253" spans="1:2" ht="15">
      <c r="A1253" s="97">
        <v>41598</v>
      </c>
      <c r="B1253" s="98">
        <v>0.03150286</v>
      </c>
    </row>
    <row r="1254" spans="1:2" ht="15">
      <c r="A1254" s="97">
        <v>41599</v>
      </c>
      <c r="B1254" s="98">
        <v>0.03150331</v>
      </c>
    </row>
    <row r="1255" spans="1:2" ht="15">
      <c r="A1255" s="97">
        <v>41600</v>
      </c>
      <c r="B1255" s="98">
        <v>0.03150377</v>
      </c>
    </row>
    <row r="1256" spans="1:2" ht="15">
      <c r="A1256" s="97">
        <v>41603</v>
      </c>
      <c r="B1256" s="98">
        <v>0.03150423</v>
      </c>
    </row>
    <row r="1257" spans="1:2" ht="15">
      <c r="A1257" s="97">
        <v>41604</v>
      </c>
      <c r="B1257" s="98">
        <v>0.03150469</v>
      </c>
    </row>
    <row r="1258" spans="1:2" ht="15">
      <c r="A1258" s="97">
        <v>41605</v>
      </c>
      <c r="B1258" s="98">
        <v>0.031506059999999995</v>
      </c>
    </row>
    <row r="1259" spans="1:2" ht="15">
      <c r="A1259" s="97">
        <v>41606</v>
      </c>
      <c r="B1259" s="98">
        <v>0.03150652</v>
      </c>
    </row>
    <row r="1260" spans="1:2" ht="15">
      <c r="A1260" s="97">
        <v>41607</v>
      </c>
      <c r="B1260" s="98">
        <v>0.0315072</v>
      </c>
    </row>
    <row r="1261" spans="1:2" ht="15">
      <c r="A1261" s="97">
        <v>41610</v>
      </c>
      <c r="B1261" s="98">
        <v>0.03150766</v>
      </c>
    </row>
    <row r="1262" spans="1:2" ht="15">
      <c r="A1262" s="97">
        <v>41611</v>
      </c>
      <c r="B1262" s="98">
        <v>0.03150812</v>
      </c>
    </row>
    <row r="1263" spans="1:2" ht="15">
      <c r="A1263" s="97">
        <v>41612</v>
      </c>
      <c r="B1263" s="98">
        <v>0.03150949</v>
      </c>
    </row>
    <row r="1264" spans="1:2" ht="15">
      <c r="A1264" s="97">
        <v>41613</v>
      </c>
      <c r="B1264" s="98">
        <v>0.03150995</v>
      </c>
    </row>
    <row r="1265" spans="1:2" ht="15">
      <c r="A1265" s="97">
        <v>41614</v>
      </c>
      <c r="B1265" s="98">
        <v>0.03151041</v>
      </c>
    </row>
    <row r="1266" spans="1:2" ht="15">
      <c r="A1266" s="97">
        <v>41617</v>
      </c>
      <c r="B1266" s="98">
        <v>0.025436800000000002</v>
      </c>
    </row>
    <row r="1267" spans="1:2" ht="15">
      <c r="A1267" s="97">
        <v>41618</v>
      </c>
      <c r="B1267" s="98">
        <v>0.025195099999999998</v>
      </c>
    </row>
    <row r="1268" spans="1:2" ht="15">
      <c r="A1268" s="97">
        <v>41619</v>
      </c>
      <c r="B1268" s="98">
        <v>0.025191659999999998</v>
      </c>
    </row>
    <row r="1269" spans="1:2" ht="15">
      <c r="A1269" s="97">
        <v>41620</v>
      </c>
      <c r="B1269" s="98">
        <v>0.02519029</v>
      </c>
    </row>
    <row r="1270" spans="1:2" ht="15">
      <c r="A1270" s="97">
        <v>41621</v>
      </c>
      <c r="B1270" s="98">
        <v>0.02524934</v>
      </c>
    </row>
    <row r="1271" spans="1:2" ht="15">
      <c r="A1271" s="97">
        <v>41624</v>
      </c>
      <c r="B1271" s="98">
        <v>0.025248200000000002</v>
      </c>
    </row>
    <row r="1272" spans="1:2" ht="15">
      <c r="A1272" s="97">
        <v>41625</v>
      </c>
      <c r="B1272" s="98">
        <v>0.02524705</v>
      </c>
    </row>
    <row r="1273" spans="1:2" ht="15">
      <c r="A1273" s="97">
        <v>41626</v>
      </c>
      <c r="B1273" s="98">
        <v>0.02524362</v>
      </c>
    </row>
    <row r="1274" spans="1:2" ht="15">
      <c r="A1274" s="97">
        <v>41627</v>
      </c>
      <c r="B1274" s="98">
        <v>0.02523905</v>
      </c>
    </row>
    <row r="1275" spans="1:2" ht="15">
      <c r="A1275" s="97">
        <v>41628</v>
      </c>
      <c r="B1275" s="98">
        <v>0.02523561</v>
      </c>
    </row>
    <row r="1276" spans="1:2" ht="15">
      <c r="A1276" s="97">
        <v>41631</v>
      </c>
      <c r="B1276" s="98">
        <v>0.02523447</v>
      </c>
    </row>
    <row r="1277" spans="1:2" ht="15">
      <c r="A1277" s="97">
        <v>41635</v>
      </c>
      <c r="B1277" s="98">
        <v>0.02523218</v>
      </c>
    </row>
    <row r="1278" spans="1:2" ht="15">
      <c r="A1278" s="97">
        <v>41638</v>
      </c>
      <c r="B1278" s="98">
        <v>0.02523081</v>
      </c>
    </row>
    <row r="1279" spans="1:2" ht="15">
      <c r="A1279" s="97">
        <v>41639</v>
      </c>
      <c r="B1279" s="98">
        <v>0.02522623</v>
      </c>
    </row>
    <row r="1280" spans="1:2" ht="15">
      <c r="A1280" s="97">
        <v>41641</v>
      </c>
      <c r="B1280" s="98">
        <v>0.02522508</v>
      </c>
    </row>
    <row r="1281" spans="1:2" ht="15">
      <c r="A1281" s="97">
        <v>41642</v>
      </c>
      <c r="B1281" s="98">
        <v>0.025223939999999997</v>
      </c>
    </row>
    <row r="1282" spans="1:2" ht="15">
      <c r="A1282" s="97">
        <v>41646</v>
      </c>
      <c r="B1282" s="98">
        <v>0.025222790000000002</v>
      </c>
    </row>
    <row r="1283" spans="1:2" ht="15">
      <c r="A1283" s="97">
        <v>41647</v>
      </c>
      <c r="B1283" s="98">
        <v>0.025219360000000003</v>
      </c>
    </row>
    <row r="1284" spans="1:2" ht="15">
      <c r="A1284" s="97">
        <v>41648</v>
      </c>
      <c r="B1284" s="98">
        <v>0.02521822</v>
      </c>
    </row>
    <row r="1285" spans="1:2" ht="15">
      <c r="A1285" s="97">
        <v>41649</v>
      </c>
      <c r="B1285" s="98">
        <v>0.02521708</v>
      </c>
    </row>
    <row r="1286" spans="1:2" ht="15">
      <c r="A1286" s="97">
        <v>41652</v>
      </c>
      <c r="B1286" s="98">
        <v>0.025702310000000003</v>
      </c>
    </row>
    <row r="1287" spans="1:2" ht="15">
      <c r="A1287" s="97">
        <v>41653</v>
      </c>
      <c r="B1287" s="98">
        <v>0.02570139</v>
      </c>
    </row>
    <row r="1288" spans="1:2" ht="15">
      <c r="A1288" s="97">
        <v>41654</v>
      </c>
      <c r="B1288" s="98">
        <v>0.02569819</v>
      </c>
    </row>
    <row r="1289" spans="1:2" ht="15">
      <c r="A1289" s="97">
        <v>41655</v>
      </c>
      <c r="B1289" s="98">
        <v>0.025697269999999998</v>
      </c>
    </row>
    <row r="1290" spans="1:2" ht="15">
      <c r="A1290" s="97">
        <v>41656</v>
      </c>
      <c r="B1290" s="98">
        <v>0.025696129999999998</v>
      </c>
    </row>
    <row r="1291" spans="1:2" ht="15">
      <c r="A1291" s="97">
        <v>41659</v>
      </c>
      <c r="B1291" s="98">
        <v>0.025634100000000003</v>
      </c>
    </row>
    <row r="1292" spans="1:2" ht="15">
      <c r="A1292" s="97">
        <v>41660</v>
      </c>
      <c r="B1292" s="98">
        <v>0.025633180000000002</v>
      </c>
    </row>
    <row r="1293" spans="1:2" ht="15">
      <c r="A1293" s="97">
        <v>41661</v>
      </c>
      <c r="B1293" s="98">
        <v>0.02526399</v>
      </c>
    </row>
    <row r="1294" spans="1:2" ht="15">
      <c r="A1294" s="97">
        <v>41662</v>
      </c>
      <c r="B1294" s="98">
        <v>0.02526285</v>
      </c>
    </row>
    <row r="1295" spans="1:2" ht="15">
      <c r="A1295" s="97">
        <v>41663</v>
      </c>
      <c r="B1295" s="98">
        <v>0.02513995</v>
      </c>
    </row>
    <row r="1296" spans="1:2" ht="15">
      <c r="A1296" s="97">
        <v>41666</v>
      </c>
      <c r="B1296" s="98">
        <v>0.0251388</v>
      </c>
    </row>
    <row r="1297" spans="1:2" ht="15">
      <c r="A1297" s="97">
        <v>41667</v>
      </c>
      <c r="B1297" s="98">
        <v>0.025137649999999997</v>
      </c>
    </row>
    <row r="1298" spans="1:2" ht="15">
      <c r="A1298" s="97">
        <v>41668</v>
      </c>
      <c r="B1298" s="98">
        <v>0.02513422</v>
      </c>
    </row>
    <row r="1299" spans="1:2" ht="15">
      <c r="A1299" s="97">
        <v>41669</v>
      </c>
      <c r="B1299" s="98">
        <v>0.02513285</v>
      </c>
    </row>
    <row r="1300" spans="1:2" ht="15">
      <c r="A1300" s="97">
        <v>41670</v>
      </c>
      <c r="B1300" s="98">
        <v>0.024979490000000003</v>
      </c>
    </row>
    <row r="1301" spans="1:2" ht="15">
      <c r="A1301" s="97">
        <v>41673</v>
      </c>
      <c r="B1301" s="98">
        <v>0.02500879</v>
      </c>
    </row>
    <row r="1302" spans="1:2" ht="15">
      <c r="A1302" s="97">
        <v>41674</v>
      </c>
      <c r="B1302" s="98">
        <v>0.02500742</v>
      </c>
    </row>
    <row r="1303" spans="1:2" ht="15">
      <c r="A1303" s="97">
        <v>41675</v>
      </c>
      <c r="B1303" s="98">
        <v>0.025003980000000002</v>
      </c>
    </row>
    <row r="1304" spans="1:2" ht="15">
      <c r="A1304" s="97">
        <v>41676</v>
      </c>
      <c r="B1304" s="98">
        <v>0.02500261</v>
      </c>
    </row>
    <row r="1305" spans="1:2" ht="15">
      <c r="A1305" s="97">
        <v>41677</v>
      </c>
      <c r="B1305" s="98">
        <v>0.02475771</v>
      </c>
    </row>
    <row r="1306" spans="1:2" ht="15">
      <c r="A1306" s="97">
        <v>41680</v>
      </c>
      <c r="B1306" s="98">
        <v>0.024756330000000003</v>
      </c>
    </row>
    <row r="1307" spans="1:2" ht="15">
      <c r="A1307" s="97">
        <v>41681</v>
      </c>
      <c r="B1307" s="98">
        <v>0.024755189999999996</v>
      </c>
    </row>
    <row r="1308" spans="1:2" ht="15">
      <c r="A1308" s="97">
        <v>41682</v>
      </c>
      <c r="B1308" s="98">
        <v>0.0247513</v>
      </c>
    </row>
    <row r="1309" spans="1:2" ht="15">
      <c r="A1309" s="97">
        <v>41683</v>
      </c>
      <c r="B1309" s="98">
        <v>0.02475016</v>
      </c>
    </row>
    <row r="1310" spans="1:2" ht="15">
      <c r="A1310" s="97">
        <v>41684</v>
      </c>
      <c r="B1310" s="98">
        <v>0.024748779999999998</v>
      </c>
    </row>
    <row r="1311" spans="1:2" ht="15">
      <c r="A1311" s="97">
        <v>41687</v>
      </c>
      <c r="B1311" s="98">
        <v>0.02474764</v>
      </c>
    </row>
    <row r="1312" spans="1:2" ht="15">
      <c r="A1312" s="97">
        <v>41688</v>
      </c>
      <c r="B1312" s="98">
        <v>0.02474627</v>
      </c>
    </row>
    <row r="1313" spans="1:2" ht="15">
      <c r="A1313" s="97">
        <v>41689</v>
      </c>
      <c r="B1313" s="98">
        <v>0.02474237</v>
      </c>
    </row>
    <row r="1314" spans="1:2" ht="15">
      <c r="A1314" s="97">
        <v>41690</v>
      </c>
      <c r="B1314" s="98">
        <v>0.024741219999999998</v>
      </c>
    </row>
    <row r="1315" spans="1:2" ht="15">
      <c r="A1315" s="97">
        <v>41691</v>
      </c>
      <c r="B1315" s="98">
        <v>0.024739849999999997</v>
      </c>
    </row>
    <row r="1316" spans="1:2" ht="15">
      <c r="A1316" s="97">
        <v>41694</v>
      </c>
      <c r="B1316" s="98">
        <v>0.02473871</v>
      </c>
    </row>
    <row r="1317" spans="1:2" ht="15">
      <c r="A1317" s="97">
        <v>41695</v>
      </c>
      <c r="B1317" s="98">
        <v>0.02473734</v>
      </c>
    </row>
    <row r="1318" spans="1:2" ht="15">
      <c r="A1318" s="97">
        <v>41696</v>
      </c>
      <c r="B1318" s="98">
        <v>0.02473276</v>
      </c>
    </row>
    <row r="1319" spans="1:2" ht="15">
      <c r="A1319" s="97">
        <v>41697</v>
      </c>
      <c r="B1319" s="98">
        <v>0.024731160000000002</v>
      </c>
    </row>
    <row r="1320" spans="1:2" ht="15">
      <c r="A1320" s="97">
        <v>41698</v>
      </c>
      <c r="B1320" s="98">
        <v>0.02472979</v>
      </c>
    </row>
    <row r="1321" spans="1:2" ht="15">
      <c r="A1321" s="97">
        <v>41701</v>
      </c>
      <c r="B1321" s="98">
        <v>0.024728180000000002</v>
      </c>
    </row>
    <row r="1322" spans="1:2" ht="15">
      <c r="A1322" s="97">
        <v>41702</v>
      </c>
      <c r="B1322" s="98">
        <v>0.0247268</v>
      </c>
    </row>
    <row r="1323" spans="1:2" ht="15">
      <c r="A1323" s="97">
        <v>41703</v>
      </c>
      <c r="B1323" s="98">
        <v>0.02472223</v>
      </c>
    </row>
    <row r="1324" spans="1:2" ht="15">
      <c r="A1324" s="97">
        <v>41704</v>
      </c>
      <c r="B1324" s="98">
        <v>0.02472063</v>
      </c>
    </row>
    <row r="1325" spans="1:2" ht="15">
      <c r="A1325" s="97">
        <v>41705</v>
      </c>
      <c r="B1325" s="98">
        <v>0.024719030000000003</v>
      </c>
    </row>
    <row r="1326" spans="1:2" ht="15">
      <c r="A1326" s="97">
        <v>41708</v>
      </c>
      <c r="B1326" s="98">
        <v>0.02471765</v>
      </c>
    </row>
    <row r="1327" spans="1:2" ht="15">
      <c r="A1327" s="97">
        <v>41709</v>
      </c>
      <c r="B1327" s="98">
        <v>0.02471605</v>
      </c>
    </row>
    <row r="1328" spans="1:2" ht="15">
      <c r="A1328" s="97">
        <v>41710</v>
      </c>
      <c r="B1328" s="98">
        <v>0.024711479999999997</v>
      </c>
    </row>
    <row r="1329" spans="1:2" ht="15">
      <c r="A1329" s="97">
        <v>41711</v>
      </c>
      <c r="B1329" s="98">
        <v>0.024709880000000004</v>
      </c>
    </row>
    <row r="1330" spans="1:2" ht="15">
      <c r="A1330" s="97">
        <v>41712</v>
      </c>
      <c r="B1330" s="98">
        <v>0.0247085</v>
      </c>
    </row>
    <row r="1331" spans="1:2" ht="15">
      <c r="A1331" s="97">
        <v>41715</v>
      </c>
      <c r="B1331" s="98">
        <v>0.024706899999999997</v>
      </c>
    </row>
    <row r="1332" spans="1:2" ht="15">
      <c r="A1332" s="97">
        <v>41716</v>
      </c>
      <c r="B1332" s="98">
        <v>0.0247053</v>
      </c>
    </row>
    <row r="1333" spans="1:2" ht="15">
      <c r="A1333" s="97">
        <v>41717</v>
      </c>
      <c r="B1333" s="98">
        <v>0.02470073</v>
      </c>
    </row>
    <row r="1334" spans="1:2" ht="15">
      <c r="A1334" s="97">
        <v>41718</v>
      </c>
      <c r="B1334" s="98">
        <v>0.02469935</v>
      </c>
    </row>
    <row r="1335" spans="1:2" ht="15">
      <c r="A1335" s="97">
        <v>41719</v>
      </c>
      <c r="B1335" s="98">
        <v>0.024697740000000003</v>
      </c>
    </row>
    <row r="1336" spans="1:2" ht="15">
      <c r="A1336" s="97">
        <v>41722</v>
      </c>
      <c r="B1336" s="98">
        <v>0.02469614</v>
      </c>
    </row>
    <row r="1337" spans="1:2" ht="15">
      <c r="A1337" s="97">
        <v>41723</v>
      </c>
      <c r="B1337" s="98">
        <v>0.024694769999999998</v>
      </c>
    </row>
    <row r="1338" spans="1:2" ht="15">
      <c r="A1338" s="97">
        <v>41724</v>
      </c>
      <c r="B1338" s="98">
        <v>0.024690189999999997</v>
      </c>
    </row>
    <row r="1339" spans="1:2" ht="15">
      <c r="A1339" s="97">
        <v>41725</v>
      </c>
      <c r="B1339" s="98">
        <v>0.02468859</v>
      </c>
    </row>
    <row r="1340" spans="1:2" ht="15">
      <c r="A1340" s="97">
        <v>41726</v>
      </c>
      <c r="B1340" s="98">
        <v>0.02468699</v>
      </c>
    </row>
    <row r="1341" spans="1:2" ht="15">
      <c r="A1341" s="97">
        <v>41729</v>
      </c>
      <c r="B1341" s="98">
        <v>0.02468562</v>
      </c>
    </row>
    <row r="1342" spans="1:2" ht="15">
      <c r="A1342" s="97">
        <v>41730</v>
      </c>
      <c r="B1342" s="262">
        <v>0.02468401</v>
      </c>
    </row>
    <row r="1343" spans="1:2" ht="15">
      <c r="A1343" s="97">
        <v>41731</v>
      </c>
      <c r="B1343" s="262">
        <v>0.02467943</v>
      </c>
    </row>
    <row r="1344" spans="1:2" ht="15">
      <c r="A1344" s="97">
        <v>41732</v>
      </c>
      <c r="B1344" s="262">
        <v>0.024677829999999998</v>
      </c>
    </row>
    <row r="1345" spans="1:2" ht="15">
      <c r="A1345" s="97">
        <v>41733</v>
      </c>
      <c r="B1345" s="262">
        <v>0.02467623</v>
      </c>
    </row>
    <row r="1346" spans="1:2" ht="15">
      <c r="A1346" s="97">
        <v>41736</v>
      </c>
      <c r="B1346" s="262">
        <v>0.02467486</v>
      </c>
    </row>
    <row r="1347" spans="1:2" ht="15">
      <c r="A1347" s="97">
        <v>41737</v>
      </c>
      <c r="B1347" s="262">
        <v>0.02467326</v>
      </c>
    </row>
    <row r="1348" spans="1:2" ht="15">
      <c r="A1348" s="97">
        <v>41738</v>
      </c>
      <c r="B1348" s="262">
        <v>0.02466867</v>
      </c>
    </row>
    <row r="1349" spans="1:2" ht="15">
      <c r="A1349" s="97">
        <v>41739</v>
      </c>
      <c r="B1349" s="262">
        <v>0.02466707</v>
      </c>
    </row>
    <row r="1350" spans="1:2" ht="15">
      <c r="A1350" s="97">
        <v>41740</v>
      </c>
      <c r="B1350" s="262">
        <v>0.0246657</v>
      </c>
    </row>
    <row r="1351" spans="1:2" ht="15">
      <c r="A1351" s="97">
        <v>41743</v>
      </c>
      <c r="B1351" s="262">
        <v>0.0246641</v>
      </c>
    </row>
    <row r="1352" spans="1:2" ht="15">
      <c r="A1352" s="97">
        <v>41744</v>
      </c>
      <c r="B1352" s="262">
        <v>0.02465655</v>
      </c>
    </row>
    <row r="1353" spans="1:2" ht="15">
      <c r="A1353" s="97">
        <v>41745</v>
      </c>
      <c r="B1353" s="262">
        <v>0.02465494</v>
      </c>
    </row>
    <row r="1354" spans="1:2" ht="15">
      <c r="A1354" s="97">
        <v>41746</v>
      </c>
      <c r="B1354" s="262">
        <v>0.02465333</v>
      </c>
    </row>
    <row r="1355" spans="1:2" ht="15">
      <c r="A1355" s="97">
        <v>41751</v>
      </c>
      <c r="B1355" s="262">
        <v>0.02465196</v>
      </c>
    </row>
    <row r="1356" spans="1:2" ht="15">
      <c r="A1356" s="97">
        <v>41752</v>
      </c>
      <c r="B1356" s="262">
        <v>0.02464716</v>
      </c>
    </row>
    <row r="1357" spans="1:2" ht="15">
      <c r="A1357" s="97">
        <v>41753</v>
      </c>
      <c r="B1357" s="262">
        <v>0.02464579</v>
      </c>
    </row>
    <row r="1358" spans="1:2" ht="15">
      <c r="A1358" s="97">
        <v>41754</v>
      </c>
      <c r="B1358" s="262">
        <v>0.02464418</v>
      </c>
    </row>
    <row r="1359" spans="1:2" ht="15">
      <c r="A1359" s="97">
        <v>41757</v>
      </c>
      <c r="B1359" s="262">
        <v>0.02464098</v>
      </c>
    </row>
    <row r="1360" spans="1:2" ht="15">
      <c r="A1360" s="97">
        <v>41758</v>
      </c>
      <c r="B1360" s="262">
        <v>0.0246364</v>
      </c>
    </row>
    <row r="1361" spans="1:2" ht="15">
      <c r="A1361" s="97">
        <v>41759</v>
      </c>
      <c r="B1361" s="262">
        <v>0.02463502</v>
      </c>
    </row>
    <row r="1362" spans="1:2" ht="15">
      <c r="A1362" s="97">
        <v>41761</v>
      </c>
      <c r="B1362" s="262">
        <v>0.0273225</v>
      </c>
    </row>
    <row r="1363" spans="1:2" ht="15">
      <c r="A1363" s="97">
        <v>41764</v>
      </c>
      <c r="B1363" s="262">
        <v>0.0273198</v>
      </c>
    </row>
    <row r="1364" spans="1:2" ht="15">
      <c r="A1364" s="97">
        <v>41765</v>
      </c>
      <c r="B1364" s="262">
        <v>0.02731555</v>
      </c>
    </row>
    <row r="1365" spans="1:2" ht="15">
      <c r="A1365" s="97">
        <v>41766</v>
      </c>
      <c r="B1365" s="262">
        <v>0.02731426</v>
      </c>
    </row>
    <row r="1366" spans="1:2" ht="15">
      <c r="A1366" s="97">
        <v>41768</v>
      </c>
      <c r="B1366" s="262">
        <v>0.02731271</v>
      </c>
    </row>
    <row r="1367" spans="1:2" ht="15">
      <c r="A1367" s="97">
        <v>41771</v>
      </c>
      <c r="B1367" s="262">
        <v>0.027311429999999998</v>
      </c>
    </row>
    <row r="1368" spans="1:2" ht="15">
      <c r="A1368" s="97">
        <v>41772</v>
      </c>
      <c r="B1368" s="262">
        <v>0.027309879999999998</v>
      </c>
    </row>
    <row r="1369" spans="1:2" ht="15">
      <c r="A1369" s="97">
        <v>41773</v>
      </c>
      <c r="B1369" s="262">
        <v>0.027305760000000002</v>
      </c>
    </row>
    <row r="1370" spans="1:2" ht="15">
      <c r="A1370" s="97">
        <v>41774</v>
      </c>
      <c r="B1370" s="262">
        <v>0.027304349999999998</v>
      </c>
    </row>
    <row r="1371" spans="1:2" ht="15">
      <c r="A1371" s="97">
        <v>41775</v>
      </c>
      <c r="B1371" s="262">
        <v>0.02730293</v>
      </c>
    </row>
    <row r="1372" spans="1:2" ht="15">
      <c r="A1372" s="97">
        <v>41778</v>
      </c>
      <c r="B1372" s="262">
        <v>0.02730151</v>
      </c>
    </row>
    <row r="1373" spans="1:2" ht="15">
      <c r="A1373" s="97">
        <v>41779</v>
      </c>
      <c r="B1373" s="262">
        <v>0.0273001</v>
      </c>
    </row>
    <row r="1374" spans="1:2" ht="15">
      <c r="A1374" s="97">
        <v>41780</v>
      </c>
      <c r="B1374" s="262">
        <v>0.02729598</v>
      </c>
    </row>
    <row r="1375" spans="1:2" ht="15">
      <c r="A1375" s="97">
        <v>41781</v>
      </c>
      <c r="B1375" s="262">
        <v>0.027294429999999998</v>
      </c>
    </row>
    <row r="1376" spans="1:2" ht="15">
      <c r="A1376" s="97">
        <v>41782</v>
      </c>
      <c r="B1376" s="262">
        <v>0.02729314</v>
      </c>
    </row>
    <row r="1377" spans="1:2" ht="15">
      <c r="A1377" s="97">
        <v>41785</v>
      </c>
      <c r="B1377" s="262">
        <v>0.0272916</v>
      </c>
    </row>
    <row r="1378" spans="1:2" ht="15">
      <c r="A1378" s="97">
        <v>41786</v>
      </c>
      <c r="B1378" s="262">
        <v>0.027290309999999998</v>
      </c>
    </row>
    <row r="1379" spans="1:2" ht="15">
      <c r="A1379" s="97">
        <v>41787</v>
      </c>
      <c r="B1379" s="262">
        <v>0.02728606</v>
      </c>
    </row>
    <row r="1380" spans="1:2" ht="15">
      <c r="A1380" s="97">
        <v>41788</v>
      </c>
      <c r="B1380" s="262">
        <v>0.02728465</v>
      </c>
    </row>
    <row r="1381" spans="1:2" ht="15">
      <c r="A1381" s="97">
        <v>41789</v>
      </c>
      <c r="B1381" s="262">
        <v>0.027283230000000002</v>
      </c>
    </row>
    <row r="1382" spans="1:2" ht="15">
      <c r="A1382" s="97">
        <v>41792</v>
      </c>
      <c r="B1382" s="262">
        <v>0.027281810000000004</v>
      </c>
    </row>
    <row r="1383" spans="1:2" ht="15">
      <c r="A1383" s="97">
        <v>41793</v>
      </c>
      <c r="B1383" s="262">
        <v>0.02728053</v>
      </c>
    </row>
    <row r="1384" spans="1:2" ht="15">
      <c r="A1384" s="97">
        <v>41794</v>
      </c>
      <c r="B1384" s="262">
        <v>0.027276150000000002</v>
      </c>
    </row>
    <row r="1385" spans="1:2" ht="15">
      <c r="A1385" s="97">
        <v>41795</v>
      </c>
      <c r="B1385" s="262">
        <v>0.027274859999999998</v>
      </c>
    </row>
    <row r="1386" spans="1:2" ht="15">
      <c r="A1386" s="97">
        <v>41796</v>
      </c>
      <c r="B1386" s="262">
        <v>0.02727332</v>
      </c>
    </row>
    <row r="1387" spans="1:2" ht="15">
      <c r="A1387" s="97">
        <v>41799</v>
      </c>
      <c r="B1387" s="262">
        <v>0.02727203</v>
      </c>
    </row>
    <row r="1388" spans="1:2" ht="15">
      <c r="A1388" s="97">
        <v>41800</v>
      </c>
      <c r="B1388" s="262">
        <v>0.02727061</v>
      </c>
    </row>
    <row r="1389" spans="1:2" ht="15">
      <c r="A1389" s="97">
        <v>41801</v>
      </c>
      <c r="B1389" s="262">
        <v>0.02726636</v>
      </c>
    </row>
    <row r="1390" spans="1:2" ht="15">
      <c r="A1390" s="97">
        <v>41802</v>
      </c>
      <c r="B1390" s="262">
        <v>0.02726508</v>
      </c>
    </row>
    <row r="1391" spans="1:2" ht="15">
      <c r="A1391" s="97">
        <v>41803</v>
      </c>
      <c r="B1391" s="262">
        <v>0.02726353</v>
      </c>
    </row>
    <row r="1392" spans="1:2" ht="15">
      <c r="A1392" s="97">
        <v>41806</v>
      </c>
      <c r="B1392" s="262">
        <v>0.027262240000000004</v>
      </c>
    </row>
    <row r="1393" spans="1:2" ht="15">
      <c r="A1393" s="97">
        <v>41807</v>
      </c>
      <c r="B1393" s="262">
        <v>0.0272607</v>
      </c>
    </row>
    <row r="1394" spans="1:2" ht="15">
      <c r="A1394" s="97">
        <v>41808</v>
      </c>
      <c r="B1394" s="262">
        <v>0.027256580000000002</v>
      </c>
    </row>
    <row r="1395" spans="1:2" ht="15">
      <c r="A1395" s="97">
        <v>41809</v>
      </c>
      <c r="B1395" s="262">
        <v>0.02725503</v>
      </c>
    </row>
    <row r="1396" spans="1:2" ht="15">
      <c r="A1396" s="97">
        <v>41810</v>
      </c>
      <c r="B1396" s="262">
        <v>0.02725375</v>
      </c>
    </row>
    <row r="1397" spans="1:2" ht="15">
      <c r="A1397" s="97">
        <v>41813</v>
      </c>
      <c r="B1397" s="262">
        <v>0.027252329999999998</v>
      </c>
    </row>
    <row r="1398" spans="1:2" ht="15">
      <c r="A1398" s="97">
        <v>41814</v>
      </c>
      <c r="B1398" s="262">
        <v>0.02725091</v>
      </c>
    </row>
    <row r="1399" spans="1:2" ht="15">
      <c r="A1399" s="97">
        <v>41815</v>
      </c>
      <c r="B1399" s="262">
        <v>0.02724679</v>
      </c>
    </row>
    <row r="1400" spans="1:2" ht="15">
      <c r="A1400" s="97">
        <v>41816</v>
      </c>
      <c r="B1400" s="262">
        <v>0.02724525</v>
      </c>
    </row>
    <row r="1401" spans="1:2" ht="15">
      <c r="A1401" s="97">
        <v>41817</v>
      </c>
      <c r="B1401" s="262">
        <v>0.02724396</v>
      </c>
    </row>
    <row r="1402" spans="1:2" ht="15">
      <c r="A1402" s="97">
        <v>41820</v>
      </c>
      <c r="B1402" s="262">
        <v>0.02724242</v>
      </c>
    </row>
    <row r="1403" spans="1:2" ht="15">
      <c r="A1403" s="97">
        <v>41821</v>
      </c>
      <c r="B1403" s="262">
        <v>0.02724113</v>
      </c>
    </row>
    <row r="1404" spans="1:2" ht="15">
      <c r="A1404" s="97">
        <v>41822</v>
      </c>
      <c r="B1404" s="262">
        <v>0.02723688</v>
      </c>
    </row>
    <row r="1405" spans="1:2" ht="15">
      <c r="A1405" s="97">
        <v>41823</v>
      </c>
      <c r="B1405" s="262">
        <v>0.02723546</v>
      </c>
    </row>
    <row r="1406" spans="1:2" ht="15">
      <c r="A1406" s="97">
        <v>41824</v>
      </c>
      <c r="B1406" s="262">
        <v>0.02723405</v>
      </c>
    </row>
    <row r="1407" spans="1:2" ht="15">
      <c r="A1407" s="97">
        <v>41827</v>
      </c>
      <c r="B1407" s="262">
        <v>0.020235029999999998</v>
      </c>
    </row>
    <row r="1408" spans="1:2" ht="15">
      <c r="A1408" s="97">
        <v>41828</v>
      </c>
      <c r="B1408" s="262">
        <v>0.02023214</v>
      </c>
    </row>
    <row r="1409" spans="1:2" ht="15">
      <c r="A1409" s="97">
        <v>41829</v>
      </c>
      <c r="B1409" s="262">
        <v>0.02012246</v>
      </c>
    </row>
    <row r="1410" spans="1:2" ht="15">
      <c r="A1410" s="97">
        <v>41830</v>
      </c>
      <c r="B1410" s="262">
        <v>0.02001874</v>
      </c>
    </row>
    <row r="1411" spans="1:2" ht="15">
      <c r="A1411" s="97">
        <v>41831</v>
      </c>
      <c r="B1411" s="262">
        <v>0.01991523</v>
      </c>
    </row>
    <row r="1412" spans="1:2" ht="15">
      <c r="A1412" s="97">
        <v>41834</v>
      </c>
      <c r="B1412" s="262">
        <v>0.019611069999999998</v>
      </c>
    </row>
    <row r="1413" spans="1:2" ht="15">
      <c r="A1413" s="97">
        <v>41835</v>
      </c>
      <c r="B1413" s="262">
        <v>0.01955796</v>
      </c>
    </row>
    <row r="1414" spans="1:2" ht="15">
      <c r="A1414" s="97">
        <v>41836</v>
      </c>
      <c r="B1414" s="262">
        <v>0.0195485</v>
      </c>
    </row>
    <row r="1415" spans="1:2" ht="15">
      <c r="A1415" s="97">
        <v>41837</v>
      </c>
      <c r="B1415" s="262">
        <v>0.01944517</v>
      </c>
    </row>
    <row r="1416" spans="1:2" ht="15">
      <c r="A1416" s="97">
        <v>41838</v>
      </c>
      <c r="B1416" s="262">
        <v>0.01944208</v>
      </c>
    </row>
    <row r="1417" spans="1:2" ht="15">
      <c r="A1417" s="97">
        <v>41841</v>
      </c>
      <c r="B1417" s="262">
        <v>0.01888938</v>
      </c>
    </row>
    <row r="1418" spans="1:2" ht="15">
      <c r="A1418" s="97">
        <v>41842</v>
      </c>
      <c r="B1418" s="262">
        <v>0.01888619</v>
      </c>
    </row>
    <row r="1419" spans="1:2" ht="15">
      <c r="A1419" s="97">
        <v>41843</v>
      </c>
      <c r="B1419" s="262">
        <v>0.01877669</v>
      </c>
    </row>
    <row r="1420" spans="1:2" ht="15">
      <c r="A1420" s="97">
        <v>41844</v>
      </c>
      <c r="B1420" s="262">
        <v>0.01867372</v>
      </c>
    </row>
    <row r="1421" spans="1:2" ht="15">
      <c r="A1421" s="97">
        <v>41845</v>
      </c>
      <c r="B1421" s="262">
        <v>0.01857088</v>
      </c>
    </row>
    <row r="1422" spans="1:2" ht="15">
      <c r="A1422" s="97">
        <v>41848</v>
      </c>
      <c r="B1422" s="262">
        <v>0.01856754</v>
      </c>
    </row>
    <row r="1423" spans="1:2" ht="15">
      <c r="A1423" s="97">
        <v>41849</v>
      </c>
      <c r="B1423" s="262">
        <v>0.01856422</v>
      </c>
    </row>
    <row r="1424" spans="1:2" ht="15">
      <c r="A1424" s="97">
        <v>41850</v>
      </c>
      <c r="B1424" s="262">
        <v>0.01855408</v>
      </c>
    </row>
    <row r="1425" spans="1:2" ht="15">
      <c r="A1425" s="97">
        <v>41851</v>
      </c>
      <c r="B1425" s="262">
        <v>0.01855074</v>
      </c>
    </row>
    <row r="1426" spans="1:2" ht="15">
      <c r="A1426" s="97">
        <v>41852</v>
      </c>
      <c r="B1426" s="262">
        <v>0.018647069999999998</v>
      </c>
    </row>
    <row r="1427" spans="1:2" ht="15">
      <c r="A1427" s="97">
        <v>41855</v>
      </c>
      <c r="B1427" s="262">
        <v>0.01864373</v>
      </c>
    </row>
    <row r="1428" spans="1:2" ht="15">
      <c r="A1428" s="97">
        <v>41856</v>
      </c>
      <c r="B1428" s="262">
        <v>0.01864026</v>
      </c>
    </row>
    <row r="1429" spans="1:2" ht="15">
      <c r="A1429" s="97">
        <v>41857</v>
      </c>
      <c r="B1429" s="262">
        <v>0.01863027</v>
      </c>
    </row>
    <row r="1430" spans="1:2" ht="15">
      <c r="A1430" s="97">
        <v>41858</v>
      </c>
      <c r="B1430" s="262">
        <v>0.01862693</v>
      </c>
    </row>
    <row r="1431" spans="1:2" ht="15">
      <c r="A1431" s="97">
        <v>41859</v>
      </c>
      <c r="B1431" s="262">
        <v>0.0186236</v>
      </c>
    </row>
    <row r="1432" spans="1:2" ht="15">
      <c r="A1432" s="97">
        <v>41862</v>
      </c>
      <c r="B1432" s="262">
        <v>0.01862027</v>
      </c>
    </row>
    <row r="1433" spans="1:2" ht="15">
      <c r="A1433" s="97">
        <v>41863</v>
      </c>
      <c r="B1433" s="262">
        <v>0.01861694</v>
      </c>
    </row>
    <row r="1434" spans="1:2" ht="15">
      <c r="A1434" s="97">
        <v>41864</v>
      </c>
      <c r="B1434" s="262">
        <v>0.0186068</v>
      </c>
    </row>
    <row r="1435" spans="1:2" ht="15">
      <c r="A1435" s="97">
        <v>41865</v>
      </c>
      <c r="B1435" s="262">
        <v>0.01860347</v>
      </c>
    </row>
    <row r="1436" spans="1:2" ht="15">
      <c r="A1436" s="97">
        <v>41866</v>
      </c>
      <c r="B1436" s="262">
        <v>0.01860014</v>
      </c>
    </row>
    <row r="1437" spans="1:2" ht="15">
      <c r="A1437" s="97">
        <v>41869</v>
      </c>
      <c r="B1437" s="262">
        <v>0.01809783</v>
      </c>
    </row>
    <row r="1438" spans="1:2" ht="15">
      <c r="A1438" s="97">
        <v>41870</v>
      </c>
      <c r="B1438" s="262">
        <v>0.01809435</v>
      </c>
    </row>
    <row r="1439" spans="1:2" ht="15">
      <c r="A1439" s="97">
        <v>41871</v>
      </c>
      <c r="B1439" s="262">
        <v>0.01773588</v>
      </c>
    </row>
    <row r="1440" spans="1:2" ht="15">
      <c r="A1440" s="97">
        <v>41872</v>
      </c>
      <c r="B1440" s="262">
        <v>0.01758366</v>
      </c>
    </row>
    <row r="1441" spans="1:2" ht="15">
      <c r="A1441" s="97">
        <v>41873</v>
      </c>
      <c r="B1441" s="262">
        <v>0.01758003</v>
      </c>
    </row>
    <row r="1442" spans="1:2" ht="15">
      <c r="A1442" s="97">
        <v>41876</v>
      </c>
      <c r="B1442" s="262">
        <v>0.01742781</v>
      </c>
    </row>
    <row r="1443" spans="1:2" ht="15">
      <c r="A1443" s="97">
        <v>41877</v>
      </c>
      <c r="B1443" s="262">
        <v>0.017063250000000002</v>
      </c>
    </row>
    <row r="1444" spans="1:2" ht="15">
      <c r="A1444" s="97">
        <v>41878</v>
      </c>
      <c r="B1444" s="262">
        <v>0.01705963</v>
      </c>
    </row>
    <row r="1445" spans="1:2" ht="15">
      <c r="A1445" s="97">
        <v>41879</v>
      </c>
      <c r="B1445" s="262">
        <v>0.01636686</v>
      </c>
    </row>
    <row r="1446" spans="1:2" ht="15">
      <c r="A1446" s="97">
        <v>41884</v>
      </c>
      <c r="B1446" s="262">
        <v>0.01616698</v>
      </c>
    </row>
    <row r="1447" spans="1:2" ht="15">
      <c r="A1447" s="97">
        <v>41885</v>
      </c>
      <c r="B1447" s="262">
        <v>0.01615511</v>
      </c>
    </row>
    <row r="1448" spans="1:2" ht="15">
      <c r="A1448" s="97">
        <v>41886</v>
      </c>
      <c r="B1448" s="262">
        <v>0.0161512</v>
      </c>
    </row>
    <row r="1449" spans="1:2" ht="15">
      <c r="A1449" s="97">
        <v>41887</v>
      </c>
      <c r="B1449" s="262">
        <v>0.01614729</v>
      </c>
    </row>
    <row r="1450" spans="1:2" ht="15">
      <c r="A1450" s="97">
        <v>41890</v>
      </c>
      <c r="B1450" s="262">
        <v>0.016143229999999998</v>
      </c>
    </row>
    <row r="1451" spans="1:2" ht="15">
      <c r="A1451" s="97">
        <v>41891</v>
      </c>
      <c r="B1451" s="262">
        <v>0.01584559</v>
      </c>
    </row>
    <row r="1452" spans="1:2" ht="15">
      <c r="A1452" s="97">
        <v>41892</v>
      </c>
      <c r="B1452" s="262">
        <v>0.01582951</v>
      </c>
    </row>
    <row r="1453" spans="1:2" ht="15">
      <c r="A1453" s="97">
        <v>41893</v>
      </c>
      <c r="B1453" s="262">
        <v>0.01616872</v>
      </c>
    </row>
    <row r="1454" spans="1:2" ht="15">
      <c r="A1454" s="97">
        <v>41894</v>
      </c>
      <c r="B1454" s="262">
        <v>0.01616482</v>
      </c>
    </row>
    <row r="1455" spans="1:2" ht="15">
      <c r="A1455" s="97">
        <v>41898</v>
      </c>
      <c r="B1455" s="262">
        <v>0.0161609</v>
      </c>
    </row>
    <row r="1456" spans="1:2" ht="15">
      <c r="A1456" s="97">
        <v>41899</v>
      </c>
      <c r="B1456" s="262">
        <v>0.01614902</v>
      </c>
    </row>
    <row r="1457" spans="1:2" ht="15">
      <c r="A1457" s="97">
        <v>41900</v>
      </c>
      <c r="B1457" s="262">
        <v>0.01614497</v>
      </c>
    </row>
    <row r="1458" spans="1:2" ht="15">
      <c r="A1458" s="97">
        <v>41901</v>
      </c>
      <c r="B1458" s="262">
        <v>0.015797349999999998</v>
      </c>
    </row>
    <row r="1459" spans="1:2" ht="15">
      <c r="A1459" s="97">
        <v>41904</v>
      </c>
      <c r="B1459" s="262">
        <v>0.0157933</v>
      </c>
    </row>
    <row r="1460" spans="1:2" ht="15">
      <c r="A1460" s="97">
        <v>41905</v>
      </c>
      <c r="B1460" s="262">
        <v>0.01578924</v>
      </c>
    </row>
    <row r="1461" spans="1:2" ht="15">
      <c r="A1461" s="97">
        <v>41906</v>
      </c>
      <c r="B1461" s="262">
        <v>0.01499524</v>
      </c>
    </row>
    <row r="1462" spans="1:2" ht="15">
      <c r="A1462" s="97">
        <v>41907</v>
      </c>
      <c r="B1462" s="262">
        <v>0.01499089</v>
      </c>
    </row>
    <row r="1463" spans="1:2" ht="15">
      <c r="A1463" s="97">
        <v>41908</v>
      </c>
      <c r="B1463" s="262">
        <v>0.01498684</v>
      </c>
    </row>
    <row r="1464" spans="1:2" ht="15">
      <c r="A1464" s="97">
        <v>41911</v>
      </c>
      <c r="B1464" s="262">
        <v>0.01454507</v>
      </c>
    </row>
    <row r="1465" spans="1:2" ht="15">
      <c r="A1465" s="97">
        <v>41912</v>
      </c>
      <c r="B1465" s="262">
        <v>0.014492350000000001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192</v>
      </c>
    </row>
    <row r="3" spans="1:7" ht="43.5">
      <c r="A3" s="99" t="s">
        <v>60</v>
      </c>
      <c r="B3" s="100" t="s">
        <v>123</v>
      </c>
      <c r="C3" s="100" t="s">
        <v>124</v>
      </c>
      <c r="D3" s="100" t="s">
        <v>125</v>
      </c>
      <c r="E3" s="100" t="s">
        <v>126</v>
      </c>
      <c r="F3" s="100" t="s">
        <v>127</v>
      </c>
      <c r="G3" s="100" t="s">
        <v>128</v>
      </c>
    </row>
    <row r="4" spans="1:7" ht="15">
      <c r="A4" s="236">
        <v>39813</v>
      </c>
      <c r="B4" s="101">
        <v>2.5</v>
      </c>
      <c r="C4" s="101">
        <v>3.5</v>
      </c>
      <c r="D4" s="101">
        <v>1.5</v>
      </c>
      <c r="E4" s="101">
        <v>3.65</v>
      </c>
      <c r="F4" s="101">
        <v>4.3</v>
      </c>
      <c r="G4" s="102">
        <v>4.72</v>
      </c>
    </row>
    <row r="5" spans="1:7" ht="15">
      <c r="A5" s="244">
        <v>39844</v>
      </c>
      <c r="B5" s="103">
        <v>2</v>
      </c>
      <c r="C5" s="103">
        <v>3</v>
      </c>
      <c r="D5" s="103">
        <v>1</v>
      </c>
      <c r="E5" s="103">
        <v>2.64</v>
      </c>
      <c r="F5" s="103">
        <v>3.93</v>
      </c>
      <c r="G5" s="104">
        <v>4.694</v>
      </c>
    </row>
    <row r="6" spans="1:7" ht="15">
      <c r="A6" s="245">
        <v>39872</v>
      </c>
      <c r="B6" s="103">
        <v>2</v>
      </c>
      <c r="C6" s="103">
        <v>3</v>
      </c>
      <c r="D6" s="103">
        <v>1</v>
      </c>
      <c r="E6" s="103">
        <v>3.44</v>
      </c>
      <c r="F6" s="103">
        <v>3.86</v>
      </c>
      <c r="G6" s="104">
        <v>4.76</v>
      </c>
    </row>
    <row r="7" spans="1:7" ht="15">
      <c r="A7" s="244">
        <v>39903</v>
      </c>
      <c r="B7" s="103">
        <v>1.5</v>
      </c>
      <c r="C7" s="103">
        <v>2.5</v>
      </c>
      <c r="D7" s="103">
        <v>0.5</v>
      </c>
      <c r="E7" s="103">
        <v>3.16</v>
      </c>
      <c r="F7" s="103">
        <v>3.74</v>
      </c>
      <c r="G7" s="104">
        <v>4.71</v>
      </c>
    </row>
    <row r="8" spans="1:7" ht="15">
      <c r="A8" s="245">
        <v>39933</v>
      </c>
      <c r="B8" s="103">
        <v>1.25</v>
      </c>
      <c r="C8" s="103">
        <v>2.25</v>
      </c>
      <c r="D8" s="103">
        <v>0.25</v>
      </c>
      <c r="E8" s="103">
        <v>3.31</v>
      </c>
      <c r="F8" s="103">
        <v>3.89</v>
      </c>
      <c r="G8" s="104">
        <v>4.93</v>
      </c>
    </row>
    <row r="9" spans="1:7" ht="15">
      <c r="A9" s="244">
        <v>39964</v>
      </c>
      <c r="B9" s="103">
        <v>1</v>
      </c>
      <c r="C9" s="103">
        <v>1.75</v>
      </c>
      <c r="D9" s="103">
        <v>0.25</v>
      </c>
      <c r="E9" s="103">
        <v>3.44</v>
      </c>
      <c r="F9" s="103">
        <v>4.24</v>
      </c>
      <c r="G9" s="104">
        <v>5.03</v>
      </c>
    </row>
    <row r="10" spans="1:7" ht="15">
      <c r="A10" s="245">
        <v>39994</v>
      </c>
      <c r="B10" s="103">
        <v>1</v>
      </c>
      <c r="C10" s="103">
        <v>1.75</v>
      </c>
      <c r="D10" s="103">
        <v>0.25</v>
      </c>
      <c r="E10" s="103">
        <v>3.6</v>
      </c>
      <c r="F10" s="103">
        <v>4.35</v>
      </c>
      <c r="G10" s="104">
        <v>5.08</v>
      </c>
    </row>
    <row r="11" spans="1:7" ht="15">
      <c r="A11" s="244">
        <v>40025</v>
      </c>
      <c r="B11" s="103">
        <v>1</v>
      </c>
      <c r="C11" s="103">
        <v>1.75</v>
      </c>
      <c r="D11" s="103">
        <v>0.25</v>
      </c>
      <c r="E11" s="103">
        <v>3.44</v>
      </c>
      <c r="F11" s="103">
        <v>4.27</v>
      </c>
      <c r="G11" s="104">
        <v>5.04</v>
      </c>
    </row>
    <row r="12" spans="1:7" ht="15">
      <c r="A12" s="245">
        <v>40056</v>
      </c>
      <c r="B12" s="103">
        <v>1</v>
      </c>
      <c r="C12" s="103">
        <v>1.75</v>
      </c>
      <c r="D12" s="103">
        <v>0.25</v>
      </c>
      <c r="E12" s="103">
        <v>3.27</v>
      </c>
      <c r="F12" s="103">
        <v>4.19</v>
      </c>
      <c r="G12" s="104">
        <v>4.9</v>
      </c>
    </row>
    <row r="13" spans="1:7" ht="15">
      <c r="A13" s="244">
        <v>40086</v>
      </c>
      <c r="B13" s="103">
        <v>1</v>
      </c>
      <c r="C13" s="103">
        <v>1.75</v>
      </c>
      <c r="D13" s="103">
        <v>0.25</v>
      </c>
      <c r="E13" s="103">
        <v>2.9</v>
      </c>
      <c r="F13" s="103">
        <v>3.77</v>
      </c>
      <c r="G13" s="104">
        <v>4.66</v>
      </c>
    </row>
    <row r="14" spans="1:7" ht="15">
      <c r="A14" s="245">
        <v>40117</v>
      </c>
      <c r="B14" s="103">
        <v>1</v>
      </c>
      <c r="C14" s="103">
        <v>1.75</v>
      </c>
      <c r="D14" s="103">
        <v>0.25</v>
      </c>
      <c r="E14" s="103">
        <v>2.63</v>
      </c>
      <c r="F14" s="103">
        <v>3.53</v>
      </c>
      <c r="G14" s="104">
        <v>4.33</v>
      </c>
    </row>
    <row r="15" spans="1:7" ht="15">
      <c r="A15" s="244">
        <v>40147</v>
      </c>
      <c r="B15" s="103">
        <v>1</v>
      </c>
      <c r="C15" s="103">
        <v>1.75</v>
      </c>
      <c r="D15" s="103">
        <v>0.25</v>
      </c>
      <c r="E15" s="103">
        <v>2.54</v>
      </c>
      <c r="F15" s="103">
        <v>3.39</v>
      </c>
      <c r="G15" s="104">
        <v>4.23</v>
      </c>
    </row>
    <row r="16" spans="1:7" ht="15">
      <c r="A16" s="245">
        <v>40178</v>
      </c>
      <c r="B16" s="103">
        <v>1</v>
      </c>
      <c r="C16" s="103">
        <v>1.75</v>
      </c>
      <c r="D16" s="103">
        <v>0.25</v>
      </c>
      <c r="E16" s="103">
        <v>2.57</v>
      </c>
      <c r="F16" s="103">
        <v>3.27</v>
      </c>
      <c r="G16" s="104">
        <v>4.12</v>
      </c>
    </row>
    <row r="17" spans="1:7" ht="15">
      <c r="A17" s="244">
        <v>40209</v>
      </c>
      <c r="B17" s="103">
        <v>1</v>
      </c>
      <c r="C17" s="103">
        <v>1.75</v>
      </c>
      <c r="D17" s="103">
        <v>0.25</v>
      </c>
      <c r="E17" s="103">
        <v>2.95</v>
      </c>
      <c r="F17" s="103">
        <v>3.36</v>
      </c>
      <c r="G17" s="104">
        <v>4.11</v>
      </c>
    </row>
    <row r="18" spans="1:7" ht="15">
      <c r="A18" s="245">
        <v>40237</v>
      </c>
      <c r="B18" s="103">
        <v>1</v>
      </c>
      <c r="C18" s="103">
        <v>1.75</v>
      </c>
      <c r="D18" s="103">
        <v>0.25</v>
      </c>
      <c r="E18" s="103">
        <v>2.15</v>
      </c>
      <c r="F18" s="103">
        <v>3.17</v>
      </c>
      <c r="G18" s="104">
        <v>4.08</v>
      </c>
    </row>
    <row r="19" spans="1:7" ht="15">
      <c r="A19" s="244">
        <v>40268</v>
      </c>
      <c r="B19" s="103">
        <v>1</v>
      </c>
      <c r="C19" s="103">
        <v>1.75</v>
      </c>
      <c r="D19" s="103">
        <v>0.25</v>
      </c>
      <c r="E19" s="103">
        <v>1.94</v>
      </c>
      <c r="F19" s="103">
        <v>2.85</v>
      </c>
      <c r="G19" s="104">
        <v>4.01</v>
      </c>
    </row>
    <row r="20" spans="1:7" ht="15">
      <c r="A20" s="245">
        <v>40298</v>
      </c>
      <c r="B20" s="103">
        <v>1</v>
      </c>
      <c r="C20" s="103">
        <v>1.75</v>
      </c>
      <c r="D20" s="103">
        <v>0.25</v>
      </c>
      <c r="E20" s="103">
        <v>1.78</v>
      </c>
      <c r="F20" s="103">
        <v>2.71</v>
      </c>
      <c r="G20" s="104">
        <v>3.93</v>
      </c>
    </row>
    <row r="21" spans="1:7" ht="15">
      <c r="A21" s="244">
        <v>40329</v>
      </c>
      <c r="B21" s="103">
        <v>1</v>
      </c>
      <c r="C21" s="103">
        <v>1.75</v>
      </c>
      <c r="D21" s="103">
        <v>0.25</v>
      </c>
      <c r="E21" s="103">
        <v>1.66</v>
      </c>
      <c r="F21" s="103">
        <v>2.58</v>
      </c>
      <c r="G21" s="104">
        <v>3.82</v>
      </c>
    </row>
    <row r="22" spans="1:7" ht="15">
      <c r="A22" s="245">
        <v>40359</v>
      </c>
      <c r="B22" s="103">
        <v>1</v>
      </c>
      <c r="C22" s="103">
        <v>1.75</v>
      </c>
      <c r="D22" s="103">
        <v>0.25</v>
      </c>
      <c r="E22" s="103">
        <v>1.66</v>
      </c>
      <c r="F22" s="103">
        <v>2.54</v>
      </c>
      <c r="G22" s="104">
        <v>3.73</v>
      </c>
    </row>
    <row r="23" spans="1:7" ht="15">
      <c r="A23" s="244">
        <v>40390</v>
      </c>
      <c r="B23" s="103">
        <v>1</v>
      </c>
      <c r="C23" s="103">
        <v>1.75</v>
      </c>
      <c r="D23" s="103">
        <v>0.25</v>
      </c>
      <c r="E23" s="103">
        <v>1.61</v>
      </c>
      <c r="F23" s="103">
        <v>3.39</v>
      </c>
      <c r="G23" s="104">
        <v>3.93</v>
      </c>
    </row>
    <row r="24" spans="1:7" ht="15">
      <c r="A24" s="245">
        <v>40421</v>
      </c>
      <c r="B24" s="103">
        <v>1</v>
      </c>
      <c r="C24" s="103">
        <v>1.75</v>
      </c>
      <c r="D24" s="103">
        <v>0.25</v>
      </c>
      <c r="E24" s="103">
        <v>1.54</v>
      </c>
      <c r="F24" s="103">
        <v>3.16</v>
      </c>
      <c r="G24" s="104">
        <v>3.73</v>
      </c>
    </row>
    <row r="25" spans="1:7" ht="15">
      <c r="A25" s="244">
        <v>40451</v>
      </c>
      <c r="B25" s="103">
        <v>1</v>
      </c>
      <c r="C25" s="103">
        <v>1.75</v>
      </c>
      <c r="D25" s="103">
        <v>0.25</v>
      </c>
      <c r="E25" s="103">
        <v>1.59</v>
      </c>
      <c r="F25" s="103">
        <v>2.95</v>
      </c>
      <c r="G25" s="104">
        <v>3.59</v>
      </c>
    </row>
    <row r="26" spans="1:7" ht="15">
      <c r="A26" s="245">
        <v>40482</v>
      </c>
      <c r="B26" s="103">
        <v>1</v>
      </c>
      <c r="C26" s="103">
        <v>1.75</v>
      </c>
      <c r="D26" s="103">
        <v>0.25</v>
      </c>
      <c r="E26" s="103">
        <v>2.02</v>
      </c>
      <c r="F26" s="103">
        <v>3.01</v>
      </c>
      <c r="G26" s="104">
        <v>3.67</v>
      </c>
    </row>
    <row r="27" spans="1:7" ht="15">
      <c r="A27" s="244">
        <v>40512</v>
      </c>
      <c r="B27" s="103">
        <v>1</v>
      </c>
      <c r="C27" s="103">
        <v>1.75</v>
      </c>
      <c r="D27" s="103">
        <v>0.25</v>
      </c>
      <c r="E27" s="103">
        <v>2.1</v>
      </c>
      <c r="F27" s="103">
        <v>3.09</v>
      </c>
      <c r="G27" s="104">
        <v>3.81</v>
      </c>
    </row>
    <row r="28" spans="1:7" ht="15">
      <c r="A28" s="245">
        <v>40543</v>
      </c>
      <c r="B28" s="103">
        <v>1</v>
      </c>
      <c r="C28" s="103">
        <v>1.75</v>
      </c>
      <c r="D28" s="103">
        <v>0.25</v>
      </c>
      <c r="E28" s="103">
        <v>2.22</v>
      </c>
      <c r="F28" s="103">
        <v>3.18</v>
      </c>
      <c r="G28" s="104">
        <v>4.06</v>
      </c>
    </row>
    <row r="29" spans="1:7" ht="15">
      <c r="A29" s="244">
        <v>40574</v>
      </c>
      <c r="B29" s="103">
        <v>1</v>
      </c>
      <c r="C29" s="103">
        <v>1.75</v>
      </c>
      <c r="D29" s="103">
        <v>0.25</v>
      </c>
      <c r="E29" s="103">
        <v>2.21</v>
      </c>
      <c r="F29" s="103">
        <v>3.27</v>
      </c>
      <c r="G29" s="104">
        <v>4.16</v>
      </c>
    </row>
    <row r="30" spans="1:7" ht="15">
      <c r="A30" s="245">
        <v>40602</v>
      </c>
      <c r="B30" s="103">
        <v>1</v>
      </c>
      <c r="C30" s="103">
        <v>1.75</v>
      </c>
      <c r="D30" s="103">
        <v>0.25</v>
      </c>
      <c r="E30" s="103">
        <v>2.31</v>
      </c>
      <c r="F30" s="103">
        <v>3.42</v>
      </c>
      <c r="G30" s="104">
        <v>4.24</v>
      </c>
    </row>
    <row r="31" spans="1:7" ht="15">
      <c r="A31" s="244">
        <v>40633</v>
      </c>
      <c r="B31" s="103">
        <v>1</v>
      </c>
      <c r="C31" s="103">
        <v>1.75</v>
      </c>
      <c r="D31" s="103">
        <v>0.25</v>
      </c>
      <c r="E31" s="103">
        <v>2.44</v>
      </c>
      <c r="F31" s="103">
        <v>3.75</v>
      </c>
      <c r="G31" s="104">
        <v>4.32</v>
      </c>
    </row>
    <row r="32" spans="1:7" ht="15">
      <c r="A32" s="245">
        <v>40663</v>
      </c>
      <c r="B32" s="103">
        <v>1.25</v>
      </c>
      <c r="C32" s="103">
        <v>2</v>
      </c>
      <c r="D32" s="103">
        <v>0.5</v>
      </c>
      <c r="E32" s="103">
        <v>2.54</v>
      </c>
      <c r="F32" s="103">
        <v>3.89</v>
      </c>
      <c r="G32" s="104">
        <v>4.33</v>
      </c>
    </row>
    <row r="33" spans="1:7" ht="15">
      <c r="A33" s="244">
        <v>40694</v>
      </c>
      <c r="B33" s="103">
        <v>1.25</v>
      </c>
      <c r="C33" s="103">
        <v>2</v>
      </c>
      <c r="D33" s="103">
        <v>0.5</v>
      </c>
      <c r="E33" s="103">
        <v>2.48</v>
      </c>
      <c r="F33" s="103">
        <v>3.9</v>
      </c>
      <c r="G33" s="104">
        <v>4.33</v>
      </c>
    </row>
    <row r="34" spans="1:7" ht="15">
      <c r="A34" s="245">
        <v>40724</v>
      </c>
      <c r="B34" s="103">
        <v>1.25</v>
      </c>
      <c r="C34" s="103">
        <v>2</v>
      </c>
      <c r="D34" s="103">
        <v>0.5</v>
      </c>
      <c r="E34" s="103">
        <v>2.43</v>
      </c>
      <c r="F34" s="103">
        <v>3.71</v>
      </c>
      <c r="G34" s="104">
        <v>4.39</v>
      </c>
    </row>
    <row r="35" spans="1:7" ht="15">
      <c r="A35" s="244">
        <v>40755</v>
      </c>
      <c r="B35" s="103">
        <v>1.5</v>
      </c>
      <c r="C35" s="103">
        <v>2.25</v>
      </c>
      <c r="D35" s="103">
        <v>0.75</v>
      </c>
      <c r="E35" s="103">
        <v>2.33</v>
      </c>
      <c r="F35" s="103">
        <v>3.49</v>
      </c>
      <c r="G35" s="104">
        <v>4.55</v>
      </c>
    </row>
    <row r="36" spans="1:7" ht="15">
      <c r="A36" s="244">
        <v>40786</v>
      </c>
      <c r="B36" s="103">
        <v>1.5</v>
      </c>
      <c r="C36" s="103">
        <v>2.25</v>
      </c>
      <c r="D36" s="103">
        <v>0.75</v>
      </c>
      <c r="E36" s="103">
        <v>2.23</v>
      </c>
      <c r="F36" s="103">
        <v>3.42</v>
      </c>
      <c r="G36" s="104">
        <v>4.55</v>
      </c>
    </row>
    <row r="37" spans="1:7" ht="15">
      <c r="A37" s="245">
        <v>40816</v>
      </c>
      <c r="B37" s="103">
        <v>1.5</v>
      </c>
      <c r="C37" s="103">
        <v>2.25</v>
      </c>
      <c r="D37" s="103">
        <v>0.75</v>
      </c>
      <c r="E37" s="103">
        <v>2.53</v>
      </c>
      <c r="F37" s="103">
        <v>3.15</v>
      </c>
      <c r="G37" s="104">
        <v>4.25</v>
      </c>
    </row>
    <row r="38" spans="1:7" ht="15">
      <c r="A38" s="245">
        <v>40847</v>
      </c>
      <c r="B38" s="103">
        <v>1.5</v>
      </c>
      <c r="C38" s="103">
        <v>2.25</v>
      </c>
      <c r="D38" s="103">
        <v>0.75</v>
      </c>
      <c r="E38" s="103">
        <v>2.54</v>
      </c>
      <c r="F38" s="103">
        <v>3.6</v>
      </c>
      <c r="G38" s="104">
        <v>4.33</v>
      </c>
    </row>
    <row r="39" spans="1:7" ht="15">
      <c r="A39" s="245">
        <v>40877</v>
      </c>
      <c r="B39" s="103">
        <v>1.25</v>
      </c>
      <c r="C39" s="103">
        <v>2</v>
      </c>
      <c r="D39" s="103">
        <v>0.5</v>
      </c>
      <c r="E39" s="103">
        <v>2.66</v>
      </c>
      <c r="F39" s="103">
        <v>3.71</v>
      </c>
      <c r="G39" s="104">
        <v>4.71</v>
      </c>
    </row>
    <row r="40" spans="1:7" ht="15">
      <c r="A40" s="245">
        <v>40908</v>
      </c>
      <c r="B40" s="103">
        <v>1</v>
      </c>
      <c r="C40" s="103">
        <v>1.75</v>
      </c>
      <c r="D40" s="103">
        <v>0.25</v>
      </c>
      <c r="E40" s="103">
        <v>2.68</v>
      </c>
      <c r="F40" s="103">
        <v>3.77</v>
      </c>
      <c r="G40" s="104">
        <v>5.21</v>
      </c>
    </row>
    <row r="41" spans="1:7" ht="15">
      <c r="A41" s="244">
        <v>40939</v>
      </c>
      <c r="B41" s="103">
        <v>1</v>
      </c>
      <c r="C41" s="103">
        <v>1.75</v>
      </c>
      <c r="D41" s="103">
        <v>0.25</v>
      </c>
      <c r="E41" s="103">
        <v>3</v>
      </c>
      <c r="F41" s="103">
        <v>3.76</v>
      </c>
      <c r="G41" s="104">
        <v>5.22</v>
      </c>
    </row>
    <row r="42" spans="1:7" ht="15">
      <c r="A42" s="245">
        <v>40967</v>
      </c>
      <c r="B42" s="103">
        <v>1</v>
      </c>
      <c r="C42" s="103">
        <v>1.75</v>
      </c>
      <c r="D42" s="103">
        <v>0.25</v>
      </c>
      <c r="E42" s="103">
        <v>3.31</v>
      </c>
      <c r="F42" s="103">
        <v>3.76</v>
      </c>
      <c r="G42" s="104">
        <v>4.98</v>
      </c>
    </row>
    <row r="43" spans="1:7" ht="15">
      <c r="A43" s="244">
        <v>40999</v>
      </c>
      <c r="B43" s="103">
        <v>1</v>
      </c>
      <c r="C43" s="103">
        <v>1.75</v>
      </c>
      <c r="D43" s="103">
        <v>0.25</v>
      </c>
      <c r="E43" s="103">
        <v>3.24</v>
      </c>
      <c r="F43" s="103">
        <v>3.75</v>
      </c>
      <c r="G43" s="104">
        <v>4.91</v>
      </c>
    </row>
    <row r="44" spans="1:7" ht="15">
      <c r="A44" s="244">
        <v>41029</v>
      </c>
      <c r="B44" s="103">
        <v>1</v>
      </c>
      <c r="C44" s="103">
        <v>1.75</v>
      </c>
      <c r="D44" s="103">
        <v>0.25</v>
      </c>
      <c r="E44" s="103">
        <v>1.63</v>
      </c>
      <c r="F44" s="103">
        <v>3.75</v>
      </c>
      <c r="G44" s="104">
        <v>4.81</v>
      </c>
    </row>
    <row r="45" spans="1:7" ht="15">
      <c r="A45" s="244">
        <v>41060</v>
      </c>
      <c r="B45" s="103">
        <v>1</v>
      </c>
      <c r="C45" s="103">
        <v>1.75</v>
      </c>
      <c r="D45" s="103">
        <v>0.25</v>
      </c>
      <c r="E45" s="103">
        <v>1.29</v>
      </c>
      <c r="F45" s="103">
        <v>3.74</v>
      </c>
      <c r="G45" s="104">
        <v>4.8</v>
      </c>
    </row>
    <row r="46" spans="1:7" ht="15">
      <c r="A46" s="244">
        <v>41090</v>
      </c>
      <c r="B46" s="103">
        <v>1</v>
      </c>
      <c r="C46" s="103">
        <v>1.75</v>
      </c>
      <c r="D46" s="103">
        <v>0.25</v>
      </c>
      <c r="E46" s="103">
        <v>1.41</v>
      </c>
      <c r="F46" s="103">
        <v>3.73</v>
      </c>
      <c r="G46" s="104">
        <v>4.8</v>
      </c>
    </row>
    <row r="47" spans="1:7" ht="15">
      <c r="A47" s="244">
        <v>41121</v>
      </c>
      <c r="B47" s="103">
        <v>0.75</v>
      </c>
      <c r="C47" s="103">
        <v>1.5</v>
      </c>
      <c r="D47" s="103">
        <v>0</v>
      </c>
      <c r="E47" s="103">
        <v>1.55</v>
      </c>
      <c r="F47" s="103">
        <v>3.72</v>
      </c>
      <c r="G47" s="104">
        <v>4.41</v>
      </c>
    </row>
    <row r="48" spans="1:7" ht="15">
      <c r="A48" s="244">
        <v>41152</v>
      </c>
      <c r="B48" s="103">
        <v>0.75</v>
      </c>
      <c r="C48" s="103">
        <v>1.5</v>
      </c>
      <c r="D48" s="103">
        <v>0</v>
      </c>
      <c r="E48" s="103">
        <v>1.38</v>
      </c>
      <c r="F48" s="103">
        <v>3.71</v>
      </c>
      <c r="G48" s="104">
        <v>4.24</v>
      </c>
    </row>
    <row r="49" spans="1:7" ht="15">
      <c r="A49" s="244">
        <v>41182</v>
      </c>
      <c r="B49" s="103">
        <v>0.75</v>
      </c>
      <c r="C49" s="103">
        <v>1.5</v>
      </c>
      <c r="D49" s="103">
        <v>0</v>
      </c>
      <c r="E49" s="103">
        <v>1.15</v>
      </c>
      <c r="F49" s="103">
        <v>3.7</v>
      </c>
      <c r="G49" s="104">
        <v>4.2</v>
      </c>
    </row>
    <row r="50" spans="1:7" ht="15">
      <c r="A50" s="245">
        <v>41213</v>
      </c>
      <c r="B50" s="103">
        <v>0.75</v>
      </c>
      <c r="C50" s="103">
        <v>1.5</v>
      </c>
      <c r="D50" s="103">
        <v>0</v>
      </c>
      <c r="E50" s="103">
        <v>0.54</v>
      </c>
      <c r="F50" s="103">
        <v>3.02</v>
      </c>
      <c r="G50" s="104">
        <v>4.2</v>
      </c>
    </row>
    <row r="51" spans="1:7" ht="15">
      <c r="A51" s="245">
        <v>41243</v>
      </c>
      <c r="B51" s="103">
        <v>0.75</v>
      </c>
      <c r="C51" s="103">
        <v>1.5</v>
      </c>
      <c r="D51" s="103">
        <v>0</v>
      </c>
      <c r="E51" s="103">
        <v>0.18</v>
      </c>
      <c r="F51" s="103">
        <v>1.26</v>
      </c>
      <c r="G51" s="104">
        <v>4.14</v>
      </c>
    </row>
    <row r="52" spans="1:7" ht="15">
      <c r="A52" s="244">
        <v>41274</v>
      </c>
      <c r="B52" s="103">
        <v>0.75</v>
      </c>
      <c r="C52" s="103">
        <v>1.5</v>
      </c>
      <c r="D52" s="103">
        <v>0</v>
      </c>
      <c r="E52" s="103">
        <v>0.35</v>
      </c>
      <c r="F52" s="103">
        <v>1.073</v>
      </c>
      <c r="G52" s="104">
        <v>3.924</v>
      </c>
    </row>
    <row r="53" spans="1:7" ht="15">
      <c r="A53" s="245">
        <v>41275</v>
      </c>
      <c r="B53" s="103">
        <v>0.75</v>
      </c>
      <c r="C53" s="103">
        <v>1.5</v>
      </c>
      <c r="D53" s="103">
        <v>0</v>
      </c>
      <c r="E53" s="103">
        <v>1.22</v>
      </c>
      <c r="F53" s="103">
        <v>1.01</v>
      </c>
      <c r="G53" s="104">
        <v>3.93</v>
      </c>
    </row>
    <row r="54" spans="1:7" ht="15">
      <c r="A54" s="245">
        <v>41306</v>
      </c>
      <c r="B54" s="103">
        <v>0.75</v>
      </c>
      <c r="C54" s="103">
        <v>1.5</v>
      </c>
      <c r="D54" s="103">
        <v>0</v>
      </c>
      <c r="E54" s="103">
        <v>0.758</v>
      </c>
      <c r="F54" s="103">
        <v>1.058</v>
      </c>
      <c r="G54" s="104">
        <v>3.955</v>
      </c>
    </row>
    <row r="55" spans="1:7" ht="15">
      <c r="A55" s="245">
        <v>41334</v>
      </c>
      <c r="B55" s="103">
        <v>0.75</v>
      </c>
      <c r="C55" s="103">
        <v>1.5</v>
      </c>
      <c r="D55" s="103">
        <v>0</v>
      </c>
      <c r="E55" s="103">
        <v>0.915</v>
      </c>
      <c r="F55" s="103">
        <v>1.263</v>
      </c>
      <c r="G55" s="104">
        <v>3.946</v>
      </c>
    </row>
    <row r="56" spans="1:7" ht="15">
      <c r="A56" s="244">
        <v>41394</v>
      </c>
      <c r="B56" s="103">
        <v>0.75</v>
      </c>
      <c r="C56" s="103">
        <v>1.5</v>
      </c>
      <c r="D56" s="103">
        <v>0</v>
      </c>
      <c r="E56" s="103">
        <v>0.869</v>
      </c>
      <c r="F56" s="103">
        <v>1.149</v>
      </c>
      <c r="G56" s="104">
        <v>3.007</v>
      </c>
    </row>
    <row r="57" spans="1:7" ht="15">
      <c r="A57" s="244">
        <v>41425</v>
      </c>
      <c r="B57" s="103">
        <v>0.5</v>
      </c>
      <c r="C57" s="103">
        <v>1</v>
      </c>
      <c r="D57" s="103">
        <v>0</v>
      </c>
      <c r="E57" s="103">
        <v>0.337</v>
      </c>
      <c r="F57" s="103">
        <v>1.02</v>
      </c>
      <c r="G57" s="104">
        <v>2.522</v>
      </c>
    </row>
    <row r="58" spans="1:7" ht="15">
      <c r="A58" s="244">
        <v>41455</v>
      </c>
      <c r="B58" s="103">
        <v>0.5</v>
      </c>
      <c r="C58" s="103">
        <v>1</v>
      </c>
      <c r="D58" s="103">
        <v>0</v>
      </c>
      <c r="E58" s="103">
        <v>0.635</v>
      </c>
      <c r="F58" s="103">
        <v>1.046</v>
      </c>
      <c r="G58" s="104">
        <v>2.449</v>
      </c>
    </row>
    <row r="59" spans="1:7" ht="15">
      <c r="A59" s="244">
        <v>41486</v>
      </c>
      <c r="B59" s="103">
        <v>0.5</v>
      </c>
      <c r="C59" s="103">
        <v>1</v>
      </c>
      <c r="D59" s="103">
        <v>0</v>
      </c>
      <c r="E59" s="103">
        <v>0.873</v>
      </c>
      <c r="F59" s="103">
        <v>1.16</v>
      </c>
      <c r="G59" s="104">
        <v>3.145</v>
      </c>
    </row>
    <row r="60" spans="1:7" ht="15">
      <c r="A60" s="244">
        <v>41517</v>
      </c>
      <c r="B60" s="103">
        <v>0.5</v>
      </c>
      <c r="C60" s="103">
        <v>1</v>
      </c>
      <c r="D60" s="103">
        <v>0</v>
      </c>
      <c r="E60" s="103">
        <v>0.831</v>
      </c>
      <c r="F60" s="103">
        <v>1.058</v>
      </c>
      <c r="G60" s="104">
        <v>3.146</v>
      </c>
    </row>
    <row r="61" spans="1:7" ht="15">
      <c r="A61" s="244">
        <v>41518</v>
      </c>
      <c r="B61" s="103">
        <v>0.5</v>
      </c>
      <c r="C61" s="103">
        <v>1</v>
      </c>
      <c r="D61" s="103">
        <v>0</v>
      </c>
      <c r="E61" s="103">
        <v>0.973</v>
      </c>
      <c r="F61" s="103">
        <v>1.018</v>
      </c>
      <c r="G61" s="104">
        <v>3.147</v>
      </c>
    </row>
    <row r="62" spans="1:8" ht="15">
      <c r="A62" s="244">
        <v>41548</v>
      </c>
      <c r="B62" s="103">
        <v>0.5</v>
      </c>
      <c r="C62" s="103">
        <v>1</v>
      </c>
      <c r="D62" s="103">
        <v>0</v>
      </c>
      <c r="E62" s="103">
        <v>0.84</v>
      </c>
      <c r="F62" s="103">
        <v>1.486</v>
      </c>
      <c r="G62" s="104">
        <v>3.149</v>
      </c>
      <c r="H62" s="157"/>
    </row>
    <row r="63" spans="1:7" ht="15">
      <c r="A63" s="244">
        <v>41579</v>
      </c>
      <c r="B63" s="103">
        <v>0.25</v>
      </c>
      <c r="C63" s="103">
        <v>0.75</v>
      </c>
      <c r="D63" s="103">
        <v>0</v>
      </c>
      <c r="E63" s="103">
        <v>0.746</v>
      </c>
      <c r="F63" s="103">
        <v>1.436</v>
      </c>
      <c r="G63" s="104">
        <v>3.15</v>
      </c>
    </row>
    <row r="64" spans="1:7" ht="15">
      <c r="A64" s="244">
        <v>41609</v>
      </c>
      <c r="B64" s="103">
        <v>0.25</v>
      </c>
      <c r="C64" s="103">
        <v>0.75</v>
      </c>
      <c r="D64" s="103">
        <v>0</v>
      </c>
      <c r="E64" s="103">
        <v>0.651</v>
      </c>
      <c r="F64" s="103">
        <v>1.387</v>
      </c>
      <c r="G64" s="104">
        <v>2.689</v>
      </c>
    </row>
    <row r="65" spans="1:7" ht="15">
      <c r="A65" s="244">
        <v>41640</v>
      </c>
      <c r="B65" s="103">
        <v>0.25</v>
      </c>
      <c r="C65" s="103">
        <v>0.75</v>
      </c>
      <c r="D65" s="103">
        <v>0</v>
      </c>
      <c r="E65" s="103">
        <v>0.533</v>
      </c>
      <c r="F65" s="103">
        <v>1.33</v>
      </c>
      <c r="G65" s="104">
        <v>2.535</v>
      </c>
    </row>
    <row r="66" spans="1:7" ht="15">
      <c r="A66" s="244">
        <v>41671</v>
      </c>
      <c r="B66" s="103">
        <v>0.25</v>
      </c>
      <c r="C66" s="103">
        <v>0.75</v>
      </c>
      <c r="D66" s="103">
        <v>0</v>
      </c>
      <c r="E66" s="103">
        <v>0.426</v>
      </c>
      <c r="F66" s="103">
        <v>1.279</v>
      </c>
      <c r="G66" s="104">
        <v>2.48</v>
      </c>
    </row>
    <row r="67" spans="1:7" ht="15">
      <c r="A67" s="244">
        <v>41699</v>
      </c>
      <c r="B67" s="103">
        <v>0.25</v>
      </c>
      <c r="C67" s="103">
        <v>0.75</v>
      </c>
      <c r="D67" s="103">
        <v>0</v>
      </c>
      <c r="E67" s="103">
        <v>0.431</v>
      </c>
      <c r="F67" s="103">
        <v>1.221</v>
      </c>
      <c r="G67" s="104">
        <v>2.471</v>
      </c>
    </row>
    <row r="68" spans="1:7" ht="15">
      <c r="A68" s="244">
        <v>41730</v>
      </c>
      <c r="B68" s="103">
        <v>0.25</v>
      </c>
      <c r="C68" s="103">
        <v>0.75</v>
      </c>
      <c r="D68" s="103">
        <v>0</v>
      </c>
      <c r="E68" s="103">
        <v>0.348</v>
      </c>
      <c r="F68" s="103">
        <v>1.167</v>
      </c>
      <c r="G68" s="104">
        <v>2.466</v>
      </c>
    </row>
    <row r="69" spans="1:7" ht="15">
      <c r="A69" s="244">
        <v>41760</v>
      </c>
      <c r="B69" s="103">
        <v>0.25</v>
      </c>
      <c r="C69" s="103">
        <v>0.75</v>
      </c>
      <c r="D69" s="103">
        <v>0</v>
      </c>
      <c r="E69" s="103">
        <v>0.199</v>
      </c>
      <c r="F69" s="103">
        <v>1.103</v>
      </c>
      <c r="G69" s="104">
        <v>2.73</v>
      </c>
    </row>
    <row r="70" spans="1:7" ht="15">
      <c r="A70" s="244">
        <v>41791</v>
      </c>
      <c r="B70" s="103">
        <v>0.15</v>
      </c>
      <c r="C70" s="103">
        <v>0.4</v>
      </c>
      <c r="D70" s="103">
        <v>-0.1</v>
      </c>
      <c r="E70" s="103">
        <v>0.052</v>
      </c>
      <c r="F70" s="103">
        <v>1.046</v>
      </c>
      <c r="G70" s="104">
        <v>2.726</v>
      </c>
    </row>
    <row r="71" spans="1:7" ht="15">
      <c r="A71" s="244">
        <v>41821</v>
      </c>
      <c r="B71" s="103">
        <v>0.15</v>
      </c>
      <c r="C71" s="103">
        <v>0.4</v>
      </c>
      <c r="D71" s="103">
        <v>-0.1</v>
      </c>
      <c r="E71" s="103">
        <v>0.076</v>
      </c>
      <c r="F71" s="103">
        <v>0.98</v>
      </c>
      <c r="G71" s="104">
        <v>2.066</v>
      </c>
    </row>
    <row r="72" spans="1:7" ht="15">
      <c r="A72" s="244">
        <v>41852</v>
      </c>
      <c r="B72" s="271">
        <v>0.15</v>
      </c>
      <c r="C72" s="103">
        <v>0.4</v>
      </c>
      <c r="D72" s="103">
        <v>-0.1</v>
      </c>
      <c r="E72" s="103">
        <v>0.145</v>
      </c>
      <c r="F72" s="103">
        <v>0.915</v>
      </c>
      <c r="G72" s="104">
        <v>1.809</v>
      </c>
    </row>
    <row r="73" spans="1:7" ht="15">
      <c r="A73" s="246">
        <v>41883</v>
      </c>
      <c r="B73" s="105">
        <v>0.05</v>
      </c>
      <c r="C73" s="105">
        <v>0.3</v>
      </c>
      <c r="D73" s="105">
        <v>-0.2</v>
      </c>
      <c r="E73" s="105">
        <v>0.011</v>
      </c>
      <c r="F73" s="105">
        <v>0.845</v>
      </c>
      <c r="G73" s="106">
        <v>1.573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129</v>
      </c>
    </row>
    <row r="2" ht="19.5" thickBot="1">
      <c r="A2" s="32"/>
    </row>
    <row r="3" spans="3:14" ht="16.5" thickBot="1">
      <c r="C3" s="176" t="s">
        <v>106</v>
      </c>
      <c r="N3" s="176" t="s">
        <v>107</v>
      </c>
    </row>
    <row r="4" spans="1:22" ht="90">
      <c r="A4" s="179" t="s">
        <v>60</v>
      </c>
      <c r="B4" s="161" t="s">
        <v>201</v>
      </c>
      <c r="C4" s="162" t="s">
        <v>101</v>
      </c>
      <c r="D4" s="163" t="s">
        <v>105</v>
      </c>
      <c r="E4" s="164" t="s">
        <v>112</v>
      </c>
      <c r="F4" s="165" t="s">
        <v>113</v>
      </c>
      <c r="G4" s="165" t="s">
        <v>114</v>
      </c>
      <c r="H4" s="163" t="s">
        <v>102</v>
      </c>
      <c r="I4" s="165" t="s">
        <v>115</v>
      </c>
      <c r="J4" s="165" t="s">
        <v>116</v>
      </c>
      <c r="K4" s="165" t="s">
        <v>117</v>
      </c>
      <c r="L4" s="163" t="s">
        <v>103</v>
      </c>
      <c r="M4" s="166" t="s">
        <v>104</v>
      </c>
      <c r="N4" s="162" t="s">
        <v>108</v>
      </c>
      <c r="O4" s="165" t="s">
        <v>118</v>
      </c>
      <c r="P4" s="165" t="s">
        <v>119</v>
      </c>
      <c r="Q4" s="163" t="s">
        <v>109</v>
      </c>
      <c r="R4" s="165" t="s">
        <v>120</v>
      </c>
      <c r="S4" s="165" t="s">
        <v>121</v>
      </c>
      <c r="T4" s="165" t="s">
        <v>122</v>
      </c>
      <c r="U4" s="163" t="s">
        <v>110</v>
      </c>
      <c r="V4" s="166" t="s">
        <v>111</v>
      </c>
    </row>
    <row r="5" spans="1:22" ht="15">
      <c r="A5" s="159" t="s">
        <v>202</v>
      </c>
      <c r="B5" s="191">
        <v>53732402</v>
      </c>
      <c r="C5" s="192">
        <v>692480</v>
      </c>
      <c r="D5" s="193">
        <v>38658624</v>
      </c>
      <c r="E5" s="84">
        <v>14984259</v>
      </c>
      <c r="F5" s="88">
        <v>6101938</v>
      </c>
      <c r="G5" s="86">
        <v>17572427</v>
      </c>
      <c r="H5" s="193">
        <v>11221983</v>
      </c>
      <c r="I5" s="90">
        <v>1140970</v>
      </c>
      <c r="J5" s="93">
        <v>65206</v>
      </c>
      <c r="K5" s="92">
        <v>10015807</v>
      </c>
      <c r="L5" s="194">
        <v>485285</v>
      </c>
      <c r="M5" s="195">
        <v>2674030</v>
      </c>
      <c r="N5" s="192">
        <v>41741603</v>
      </c>
      <c r="O5" s="84">
        <v>36328958</v>
      </c>
      <c r="P5" s="95">
        <v>5412645</v>
      </c>
      <c r="Q5" s="193">
        <v>3375818</v>
      </c>
      <c r="R5" s="84">
        <v>103171</v>
      </c>
      <c r="S5" s="88">
        <v>693692</v>
      </c>
      <c r="T5" s="92">
        <v>2578955</v>
      </c>
      <c r="U5" s="193">
        <v>6155681</v>
      </c>
      <c r="V5" s="196">
        <v>2459300</v>
      </c>
    </row>
    <row r="6" spans="1:22" ht="15">
      <c r="A6" s="159" t="s">
        <v>203</v>
      </c>
      <c r="B6" s="191">
        <v>54188467</v>
      </c>
      <c r="C6" s="192">
        <v>647894</v>
      </c>
      <c r="D6" s="193">
        <v>38381434</v>
      </c>
      <c r="E6" s="84">
        <v>14317671</v>
      </c>
      <c r="F6" s="88">
        <v>6174718</v>
      </c>
      <c r="G6" s="86">
        <v>17889045</v>
      </c>
      <c r="H6" s="193">
        <v>12209989</v>
      </c>
      <c r="I6" s="90">
        <v>1378843</v>
      </c>
      <c r="J6" s="93">
        <v>70225</v>
      </c>
      <c r="K6" s="92">
        <v>10760921</v>
      </c>
      <c r="L6" s="194">
        <v>471928</v>
      </c>
      <c r="M6" s="195">
        <v>2477222</v>
      </c>
      <c r="N6" s="192">
        <v>42625895</v>
      </c>
      <c r="O6" s="84">
        <v>36303136</v>
      </c>
      <c r="P6" s="95">
        <v>6322759</v>
      </c>
      <c r="Q6" s="193">
        <v>3399695</v>
      </c>
      <c r="R6" s="84">
        <v>103072</v>
      </c>
      <c r="S6" s="88">
        <v>680203</v>
      </c>
      <c r="T6" s="92">
        <v>2616420</v>
      </c>
      <c r="U6" s="193">
        <v>6195797</v>
      </c>
      <c r="V6" s="196">
        <v>1967080</v>
      </c>
    </row>
    <row r="7" spans="1:22" ht="15">
      <c r="A7" s="159" t="s">
        <v>204</v>
      </c>
      <c r="B7" s="191">
        <v>54852655</v>
      </c>
      <c r="C7" s="192">
        <v>636701</v>
      </c>
      <c r="D7" s="193">
        <v>38201182</v>
      </c>
      <c r="E7" s="84">
        <v>13565925</v>
      </c>
      <c r="F7" s="88">
        <v>6410080</v>
      </c>
      <c r="G7" s="86">
        <v>18225177</v>
      </c>
      <c r="H7" s="193">
        <v>12938086</v>
      </c>
      <c r="I7" s="90">
        <v>1403653</v>
      </c>
      <c r="J7" s="93">
        <v>94137</v>
      </c>
      <c r="K7" s="92">
        <v>11440296</v>
      </c>
      <c r="L7" s="194">
        <v>508216</v>
      </c>
      <c r="M7" s="195">
        <v>2568470</v>
      </c>
      <c r="N7" s="192">
        <v>42663014</v>
      </c>
      <c r="O7" s="84">
        <v>35913564</v>
      </c>
      <c r="P7" s="95">
        <v>6749450</v>
      </c>
      <c r="Q7" s="193">
        <v>3582764</v>
      </c>
      <c r="R7" s="84">
        <v>44544</v>
      </c>
      <c r="S7" s="88">
        <v>759872</v>
      </c>
      <c r="T7" s="92">
        <v>2778348</v>
      </c>
      <c r="U7" s="193">
        <v>6516498</v>
      </c>
      <c r="V7" s="196">
        <v>2090379</v>
      </c>
    </row>
    <row r="8" spans="1:22" ht="15">
      <c r="A8" s="159" t="s">
        <v>205</v>
      </c>
      <c r="B8" s="191">
        <v>54465814</v>
      </c>
      <c r="C8" s="192">
        <v>675358</v>
      </c>
      <c r="D8" s="193">
        <v>37455014</v>
      </c>
      <c r="E8" s="84">
        <v>12526308</v>
      </c>
      <c r="F8" s="88">
        <v>6385043</v>
      </c>
      <c r="G8" s="86">
        <v>18543663</v>
      </c>
      <c r="H8" s="193">
        <v>13244713</v>
      </c>
      <c r="I8" s="90">
        <v>847498</v>
      </c>
      <c r="J8" s="93">
        <v>70216</v>
      </c>
      <c r="K8" s="92">
        <v>12326999</v>
      </c>
      <c r="L8" s="194">
        <v>532164</v>
      </c>
      <c r="M8" s="195">
        <v>2558565</v>
      </c>
      <c r="N8" s="192">
        <v>42963053</v>
      </c>
      <c r="O8" s="84">
        <v>34925231</v>
      </c>
      <c r="P8" s="95">
        <v>8037822</v>
      </c>
      <c r="Q8" s="193">
        <v>3529385</v>
      </c>
      <c r="R8" s="84">
        <v>0</v>
      </c>
      <c r="S8" s="88">
        <v>829918</v>
      </c>
      <c r="T8" s="92">
        <v>2699467</v>
      </c>
      <c r="U8" s="193">
        <v>6532160</v>
      </c>
      <c r="V8" s="196">
        <v>1441216</v>
      </c>
    </row>
    <row r="9" spans="1:22" ht="15">
      <c r="A9" s="159" t="s">
        <v>206</v>
      </c>
      <c r="B9" s="191">
        <v>54725408</v>
      </c>
      <c r="C9" s="192">
        <v>628369</v>
      </c>
      <c r="D9" s="193">
        <v>36391608</v>
      </c>
      <c r="E9" s="84">
        <v>11247819</v>
      </c>
      <c r="F9" s="88">
        <v>6339397</v>
      </c>
      <c r="G9" s="86">
        <v>18804392</v>
      </c>
      <c r="H9" s="193">
        <v>14566614</v>
      </c>
      <c r="I9" s="90">
        <v>1480924</v>
      </c>
      <c r="J9" s="93">
        <v>320769</v>
      </c>
      <c r="K9" s="92">
        <v>12764921</v>
      </c>
      <c r="L9" s="194">
        <v>531881</v>
      </c>
      <c r="M9" s="195">
        <v>2606936</v>
      </c>
      <c r="N9" s="192">
        <v>42560322</v>
      </c>
      <c r="O9" s="84">
        <v>33819793</v>
      </c>
      <c r="P9" s="95">
        <v>8740529</v>
      </c>
      <c r="Q9" s="193">
        <v>3426271</v>
      </c>
      <c r="R9" s="84">
        <v>0</v>
      </c>
      <c r="S9" s="88">
        <v>684958</v>
      </c>
      <c r="T9" s="92">
        <v>2741313</v>
      </c>
      <c r="U9" s="193">
        <v>6712123</v>
      </c>
      <c r="V9" s="196">
        <v>2026692</v>
      </c>
    </row>
    <row r="10" spans="1:22" ht="15">
      <c r="A10" s="159" t="s">
        <v>207</v>
      </c>
      <c r="B10" s="191">
        <v>56437985</v>
      </c>
      <c r="C10" s="192">
        <v>630216</v>
      </c>
      <c r="D10" s="193">
        <v>37050245</v>
      </c>
      <c r="E10" s="84">
        <v>11851076</v>
      </c>
      <c r="F10" s="88">
        <v>5949161</v>
      </c>
      <c r="G10" s="86">
        <v>19250008</v>
      </c>
      <c r="H10" s="193">
        <v>15615035</v>
      </c>
      <c r="I10" s="90">
        <v>1681992</v>
      </c>
      <c r="J10" s="93">
        <v>337711</v>
      </c>
      <c r="K10" s="92">
        <v>13595332</v>
      </c>
      <c r="L10" s="194">
        <v>537300</v>
      </c>
      <c r="M10" s="195">
        <v>2605189</v>
      </c>
      <c r="N10" s="192">
        <v>44289950</v>
      </c>
      <c r="O10" s="84">
        <v>35142657</v>
      </c>
      <c r="P10" s="95">
        <v>9147293</v>
      </c>
      <c r="Q10" s="193">
        <v>3433227</v>
      </c>
      <c r="R10" s="84">
        <v>0</v>
      </c>
      <c r="S10" s="88">
        <v>466880</v>
      </c>
      <c r="T10" s="92">
        <v>2966347</v>
      </c>
      <c r="U10" s="193">
        <v>6654968</v>
      </c>
      <c r="V10" s="196">
        <v>2059840</v>
      </c>
    </row>
    <row r="11" spans="1:22" ht="15">
      <c r="A11" s="159" t="s">
        <v>208</v>
      </c>
      <c r="B11" s="191">
        <v>55501463</v>
      </c>
      <c r="C11" s="192">
        <v>596212</v>
      </c>
      <c r="D11" s="193">
        <v>36934588</v>
      </c>
      <c r="E11" s="84">
        <v>11043176</v>
      </c>
      <c r="F11" s="88">
        <v>6143087</v>
      </c>
      <c r="G11" s="86">
        <v>19748325</v>
      </c>
      <c r="H11" s="193">
        <v>14801674</v>
      </c>
      <c r="I11" s="90">
        <v>1154831</v>
      </c>
      <c r="J11" s="93">
        <v>298009</v>
      </c>
      <c r="K11" s="92">
        <v>13348834</v>
      </c>
      <c r="L11" s="194">
        <v>523024</v>
      </c>
      <c r="M11" s="195">
        <v>2645965</v>
      </c>
      <c r="N11" s="192">
        <v>43264515</v>
      </c>
      <c r="O11" s="84">
        <v>34772438</v>
      </c>
      <c r="P11" s="95">
        <v>8492077</v>
      </c>
      <c r="Q11" s="193">
        <v>3406597</v>
      </c>
      <c r="R11" s="84">
        <v>0</v>
      </c>
      <c r="S11" s="88">
        <v>278393</v>
      </c>
      <c r="T11" s="92">
        <v>3128204</v>
      </c>
      <c r="U11" s="193">
        <v>6863086</v>
      </c>
      <c r="V11" s="196">
        <v>1967265</v>
      </c>
    </row>
    <row r="12" spans="1:22" ht="15">
      <c r="A12" s="159" t="s">
        <v>209</v>
      </c>
      <c r="B12" s="191">
        <v>56375467</v>
      </c>
      <c r="C12" s="192">
        <v>629626</v>
      </c>
      <c r="D12" s="193">
        <v>38499827</v>
      </c>
      <c r="E12" s="84">
        <v>11711771</v>
      </c>
      <c r="F12" s="88">
        <v>6273897</v>
      </c>
      <c r="G12" s="86">
        <v>20514159</v>
      </c>
      <c r="H12" s="193">
        <v>14091817</v>
      </c>
      <c r="I12" s="90">
        <v>845188</v>
      </c>
      <c r="J12" s="93">
        <v>310956</v>
      </c>
      <c r="K12" s="92">
        <v>12935673</v>
      </c>
      <c r="L12" s="194">
        <v>488788</v>
      </c>
      <c r="M12" s="195">
        <v>2665409</v>
      </c>
      <c r="N12" s="192">
        <v>44383802</v>
      </c>
      <c r="O12" s="84">
        <v>35423038</v>
      </c>
      <c r="P12" s="95">
        <v>8960764</v>
      </c>
      <c r="Q12" s="193">
        <v>3456362</v>
      </c>
      <c r="R12" s="84">
        <v>0</v>
      </c>
      <c r="S12" s="88">
        <v>304982</v>
      </c>
      <c r="T12" s="92">
        <v>3151380</v>
      </c>
      <c r="U12" s="193">
        <v>6999158</v>
      </c>
      <c r="V12" s="196">
        <v>1536145</v>
      </c>
    </row>
    <row r="13" spans="1:22" ht="15">
      <c r="A13" s="159" t="s">
        <v>210</v>
      </c>
      <c r="B13" s="191">
        <v>56738253</v>
      </c>
      <c r="C13" s="192">
        <v>594086</v>
      </c>
      <c r="D13" s="193">
        <v>39132647</v>
      </c>
      <c r="E13" s="84">
        <v>11813585</v>
      </c>
      <c r="F13" s="88">
        <v>6273014</v>
      </c>
      <c r="G13" s="86">
        <v>21046048</v>
      </c>
      <c r="H13" s="193">
        <v>14076084</v>
      </c>
      <c r="I13" s="90">
        <v>529441</v>
      </c>
      <c r="J13" s="93">
        <v>354680</v>
      </c>
      <c r="K13" s="92">
        <v>13191963</v>
      </c>
      <c r="L13" s="194">
        <v>493426</v>
      </c>
      <c r="M13" s="195">
        <v>2442010</v>
      </c>
      <c r="N13" s="192">
        <v>44205079</v>
      </c>
      <c r="O13" s="84">
        <v>34719085</v>
      </c>
      <c r="P13" s="95">
        <v>9485994</v>
      </c>
      <c r="Q13" s="193">
        <v>3576609</v>
      </c>
      <c r="R13" s="84">
        <v>0</v>
      </c>
      <c r="S13" s="88">
        <v>299681</v>
      </c>
      <c r="T13" s="92">
        <v>3276928</v>
      </c>
      <c r="U13" s="193">
        <v>7037595</v>
      </c>
      <c r="V13" s="196">
        <v>1918970</v>
      </c>
    </row>
    <row r="14" spans="1:22" ht="15">
      <c r="A14" s="159" t="s">
        <v>211</v>
      </c>
      <c r="B14" s="191">
        <v>57426734</v>
      </c>
      <c r="C14" s="192">
        <v>577508</v>
      </c>
      <c r="D14" s="193">
        <v>40178348</v>
      </c>
      <c r="E14" s="84">
        <v>12029167</v>
      </c>
      <c r="F14" s="88">
        <v>6224111</v>
      </c>
      <c r="G14" s="86">
        <v>21925070</v>
      </c>
      <c r="H14" s="193">
        <v>13806756</v>
      </c>
      <c r="I14" s="90">
        <v>536955</v>
      </c>
      <c r="J14" s="93">
        <v>332365</v>
      </c>
      <c r="K14" s="92">
        <v>12937436</v>
      </c>
      <c r="L14" s="194">
        <v>524423</v>
      </c>
      <c r="M14" s="195">
        <v>2339699</v>
      </c>
      <c r="N14" s="192">
        <v>44823948</v>
      </c>
      <c r="O14" s="84">
        <v>35069236</v>
      </c>
      <c r="P14" s="95">
        <v>9754712</v>
      </c>
      <c r="Q14" s="193">
        <v>3528325</v>
      </c>
      <c r="R14" s="84">
        <v>0</v>
      </c>
      <c r="S14" s="88">
        <v>289986</v>
      </c>
      <c r="T14" s="92">
        <v>3238339</v>
      </c>
      <c r="U14" s="193">
        <v>7244810</v>
      </c>
      <c r="V14" s="196">
        <v>1829651</v>
      </c>
    </row>
    <row r="15" spans="1:22" ht="15">
      <c r="A15" s="159" t="s">
        <v>212</v>
      </c>
      <c r="B15" s="191">
        <v>58600253</v>
      </c>
      <c r="C15" s="192">
        <v>607151</v>
      </c>
      <c r="D15" s="193">
        <v>40889514.136</v>
      </c>
      <c r="E15" s="84">
        <v>12293922</v>
      </c>
      <c r="F15" s="88">
        <v>6110215</v>
      </c>
      <c r="G15" s="86">
        <v>22485377.136</v>
      </c>
      <c r="H15" s="193">
        <v>13850430</v>
      </c>
      <c r="I15" s="84">
        <v>396481</v>
      </c>
      <c r="J15" s="88">
        <v>312244</v>
      </c>
      <c r="K15" s="86">
        <v>13141705</v>
      </c>
      <c r="L15" s="194">
        <v>549984</v>
      </c>
      <c r="M15" s="195">
        <v>2703173.864</v>
      </c>
      <c r="N15" s="192">
        <v>45390377</v>
      </c>
      <c r="O15" s="84">
        <v>35152881</v>
      </c>
      <c r="P15" s="95">
        <v>10237496</v>
      </c>
      <c r="Q15" s="193">
        <v>3572389</v>
      </c>
      <c r="R15" s="90">
        <v>0</v>
      </c>
      <c r="S15" s="88">
        <v>210046</v>
      </c>
      <c r="T15" s="92">
        <v>3362343</v>
      </c>
      <c r="U15" s="193">
        <v>7537265</v>
      </c>
      <c r="V15" s="196">
        <v>2100222</v>
      </c>
    </row>
    <row r="16" spans="1:22" ht="15">
      <c r="A16" s="159" t="s">
        <v>213</v>
      </c>
      <c r="B16" s="191">
        <v>57639818.998</v>
      </c>
      <c r="C16" s="192">
        <v>718446</v>
      </c>
      <c r="D16" s="193">
        <v>40006661.152</v>
      </c>
      <c r="E16" s="84">
        <v>10900789.635</v>
      </c>
      <c r="F16" s="88">
        <v>6119908.366</v>
      </c>
      <c r="G16" s="86">
        <v>22985963.151</v>
      </c>
      <c r="H16" s="193">
        <v>13394378</v>
      </c>
      <c r="I16" s="90">
        <v>512919</v>
      </c>
      <c r="J16" s="93">
        <v>33875</v>
      </c>
      <c r="K16" s="92">
        <v>12847584</v>
      </c>
      <c r="L16" s="193">
        <v>544097</v>
      </c>
      <c r="M16" s="195">
        <v>2976236.846</v>
      </c>
      <c r="N16" s="192">
        <v>44405945</v>
      </c>
      <c r="O16" s="84">
        <v>32255003</v>
      </c>
      <c r="P16" s="95">
        <v>12150942</v>
      </c>
      <c r="Q16" s="193">
        <v>3528990</v>
      </c>
      <c r="R16" s="84">
        <v>60000</v>
      </c>
      <c r="S16" s="88">
        <v>189244</v>
      </c>
      <c r="T16" s="92">
        <v>3279746</v>
      </c>
      <c r="U16" s="193">
        <v>7859661</v>
      </c>
      <c r="V16" s="196">
        <v>1845223</v>
      </c>
    </row>
    <row r="17" spans="1:22" ht="15">
      <c r="A17" s="159" t="s">
        <v>214</v>
      </c>
      <c r="B17" s="197">
        <v>59489616</v>
      </c>
      <c r="C17" s="198">
        <v>611572</v>
      </c>
      <c r="D17" s="199">
        <v>41779766</v>
      </c>
      <c r="E17" s="85">
        <v>12395284</v>
      </c>
      <c r="F17" s="89">
        <v>6173514</v>
      </c>
      <c r="G17" s="87">
        <v>23210968</v>
      </c>
      <c r="H17" s="199">
        <v>13876995</v>
      </c>
      <c r="I17" s="91">
        <v>778711</v>
      </c>
      <c r="J17" s="94">
        <v>91588</v>
      </c>
      <c r="K17" s="92">
        <v>13006696</v>
      </c>
      <c r="L17" s="199">
        <v>568836</v>
      </c>
      <c r="M17" s="200">
        <v>2652447</v>
      </c>
      <c r="N17" s="198">
        <v>45929420</v>
      </c>
      <c r="O17" s="85">
        <v>32924946</v>
      </c>
      <c r="P17" s="96">
        <v>13004474</v>
      </c>
      <c r="Q17" s="199">
        <v>3611482</v>
      </c>
      <c r="R17" s="90">
        <v>60000</v>
      </c>
      <c r="S17" s="93">
        <v>185355</v>
      </c>
      <c r="T17" s="92">
        <v>3366127</v>
      </c>
      <c r="U17" s="199">
        <v>7892854</v>
      </c>
      <c r="V17" s="201">
        <v>2055860</v>
      </c>
    </row>
    <row r="18" spans="1:22" ht="15">
      <c r="A18" s="159" t="s">
        <v>215</v>
      </c>
      <c r="B18" s="197">
        <v>58897854</v>
      </c>
      <c r="C18" s="198">
        <v>608455</v>
      </c>
      <c r="D18" s="199">
        <v>41101757</v>
      </c>
      <c r="E18" s="85">
        <v>11575221</v>
      </c>
      <c r="F18" s="89">
        <v>6091037</v>
      </c>
      <c r="G18" s="87">
        <v>23435499</v>
      </c>
      <c r="H18" s="199">
        <v>13963163</v>
      </c>
      <c r="I18" s="91">
        <v>1088820</v>
      </c>
      <c r="J18" s="94">
        <v>69743</v>
      </c>
      <c r="K18" s="92">
        <v>12804600</v>
      </c>
      <c r="L18" s="199">
        <v>554228</v>
      </c>
      <c r="M18" s="200">
        <v>2670251</v>
      </c>
      <c r="N18" s="198">
        <v>45263785</v>
      </c>
      <c r="O18" s="85">
        <v>32349028</v>
      </c>
      <c r="P18" s="96">
        <v>12914757</v>
      </c>
      <c r="Q18" s="199">
        <v>3700304</v>
      </c>
      <c r="R18" s="90">
        <v>60000</v>
      </c>
      <c r="S18" s="93">
        <v>141055</v>
      </c>
      <c r="T18" s="92">
        <v>3499249</v>
      </c>
      <c r="U18" s="199">
        <v>7929764</v>
      </c>
      <c r="V18" s="201">
        <v>2004001</v>
      </c>
    </row>
    <row r="19" spans="1:22" ht="15">
      <c r="A19" s="159" t="s">
        <v>228</v>
      </c>
      <c r="B19" s="197">
        <v>59528524</v>
      </c>
      <c r="C19" s="198">
        <v>623939</v>
      </c>
      <c r="D19" s="199">
        <v>41296135</v>
      </c>
      <c r="E19" s="85">
        <v>11455072</v>
      </c>
      <c r="F19" s="89">
        <v>5891208</v>
      </c>
      <c r="G19" s="87">
        <v>23949855</v>
      </c>
      <c r="H19" s="199">
        <v>14221118</v>
      </c>
      <c r="I19" s="91">
        <v>1116428</v>
      </c>
      <c r="J19" s="94">
        <v>35962</v>
      </c>
      <c r="K19" s="92">
        <v>13068728</v>
      </c>
      <c r="L19" s="199">
        <v>587721</v>
      </c>
      <c r="M19" s="200">
        <v>2799611</v>
      </c>
      <c r="N19" s="198">
        <v>45493437</v>
      </c>
      <c r="O19" s="85">
        <v>32800731</v>
      </c>
      <c r="P19" s="96">
        <v>12692706</v>
      </c>
      <c r="Q19" s="199">
        <v>3890432</v>
      </c>
      <c r="R19" s="90">
        <v>153030</v>
      </c>
      <c r="S19" s="93">
        <v>154057</v>
      </c>
      <c r="T19" s="92">
        <v>3583345</v>
      </c>
      <c r="U19" s="199">
        <v>8127185</v>
      </c>
      <c r="V19" s="201">
        <v>2017470</v>
      </c>
    </row>
    <row r="20" spans="1:22" ht="15">
      <c r="A20" s="159" t="s">
        <v>229</v>
      </c>
      <c r="B20" s="197">
        <v>59564518</v>
      </c>
      <c r="C20" s="198">
        <v>737757</v>
      </c>
      <c r="D20" s="199">
        <v>41706956</v>
      </c>
      <c r="E20" s="85">
        <v>11844235</v>
      </c>
      <c r="F20" s="89">
        <v>5591627</v>
      </c>
      <c r="G20" s="87">
        <v>24271094</v>
      </c>
      <c r="H20" s="199">
        <v>13642875</v>
      </c>
      <c r="I20" s="91">
        <v>565005</v>
      </c>
      <c r="J20" s="94">
        <v>30481</v>
      </c>
      <c r="K20" s="92">
        <v>13047389</v>
      </c>
      <c r="L20" s="199">
        <v>563565</v>
      </c>
      <c r="M20" s="200">
        <v>2913365</v>
      </c>
      <c r="N20" s="198">
        <v>45987699</v>
      </c>
      <c r="O20" s="85">
        <v>33312860</v>
      </c>
      <c r="P20" s="96">
        <v>12674839</v>
      </c>
      <c r="Q20" s="199">
        <v>3504313</v>
      </c>
      <c r="R20" s="90">
        <v>97641</v>
      </c>
      <c r="S20" s="93">
        <v>148996</v>
      </c>
      <c r="T20" s="92">
        <v>3257676</v>
      </c>
      <c r="U20" s="199">
        <v>8399709</v>
      </c>
      <c r="V20" s="201">
        <v>1672797</v>
      </c>
    </row>
    <row r="21" spans="1:22" ht="15">
      <c r="A21" s="159" t="s">
        <v>230</v>
      </c>
      <c r="B21" s="197">
        <v>59828939</v>
      </c>
      <c r="C21" s="198">
        <v>637144</v>
      </c>
      <c r="D21" s="199">
        <v>42230921</v>
      </c>
      <c r="E21" s="85">
        <v>12116362</v>
      </c>
      <c r="F21" s="89">
        <v>5730501</v>
      </c>
      <c r="G21" s="87">
        <v>24384058</v>
      </c>
      <c r="H21" s="199">
        <v>13469036</v>
      </c>
      <c r="I21" s="91">
        <v>611879</v>
      </c>
      <c r="J21" s="94">
        <v>98715</v>
      </c>
      <c r="K21" s="92">
        <v>12758442</v>
      </c>
      <c r="L21" s="199">
        <v>602016</v>
      </c>
      <c r="M21" s="200">
        <v>2889822</v>
      </c>
      <c r="N21" s="198">
        <v>45645090</v>
      </c>
      <c r="O21" s="85">
        <v>34360513</v>
      </c>
      <c r="P21" s="96">
        <v>11284577</v>
      </c>
      <c r="Q21" s="199">
        <v>3669634</v>
      </c>
      <c r="R21" s="90">
        <v>107192</v>
      </c>
      <c r="S21" s="93">
        <v>132243</v>
      </c>
      <c r="T21" s="92">
        <v>3430199</v>
      </c>
      <c r="U21" s="199">
        <v>8571181</v>
      </c>
      <c r="V21" s="201">
        <v>1943034</v>
      </c>
    </row>
    <row r="22" spans="1:22" ht="15">
      <c r="A22" s="159" t="s">
        <v>231</v>
      </c>
      <c r="B22" s="197">
        <v>59831355</v>
      </c>
      <c r="C22" s="198">
        <v>633513</v>
      </c>
      <c r="D22" s="199">
        <v>41993745</v>
      </c>
      <c r="E22" s="85">
        <v>11382900</v>
      </c>
      <c r="F22" s="89">
        <v>5831780</v>
      </c>
      <c r="G22" s="87">
        <v>24779065</v>
      </c>
      <c r="H22" s="199">
        <v>13968438</v>
      </c>
      <c r="I22" s="91">
        <v>151135</v>
      </c>
      <c r="J22" s="94">
        <v>334549</v>
      </c>
      <c r="K22" s="92">
        <v>13482754</v>
      </c>
      <c r="L22" s="199">
        <v>602308</v>
      </c>
      <c r="M22" s="200">
        <v>2633351</v>
      </c>
      <c r="N22" s="198">
        <v>46039428</v>
      </c>
      <c r="O22" s="85">
        <v>34996956</v>
      </c>
      <c r="P22" s="96">
        <v>11042472</v>
      </c>
      <c r="Q22" s="199">
        <v>3588109</v>
      </c>
      <c r="R22" s="90">
        <v>108771</v>
      </c>
      <c r="S22" s="93">
        <v>162232</v>
      </c>
      <c r="T22" s="92">
        <v>3317106</v>
      </c>
      <c r="U22" s="199">
        <v>8335818</v>
      </c>
      <c r="V22" s="201">
        <v>1868000</v>
      </c>
    </row>
    <row r="23" spans="1:22" ht="15">
      <c r="A23" s="159" t="s">
        <v>232</v>
      </c>
      <c r="B23" s="197">
        <v>59703397</v>
      </c>
      <c r="C23" s="198">
        <v>644121</v>
      </c>
      <c r="D23" s="199">
        <v>42075898</v>
      </c>
      <c r="E23" s="85">
        <v>11183032</v>
      </c>
      <c r="F23" s="89">
        <v>5620174</v>
      </c>
      <c r="G23" s="87">
        <v>25272692</v>
      </c>
      <c r="H23" s="199">
        <v>13589873</v>
      </c>
      <c r="I23" s="91">
        <v>60424</v>
      </c>
      <c r="J23" s="94">
        <v>210677</v>
      </c>
      <c r="K23" s="92">
        <v>13318772</v>
      </c>
      <c r="L23" s="199">
        <v>646709</v>
      </c>
      <c r="M23" s="200">
        <v>2746796</v>
      </c>
      <c r="N23" s="198">
        <v>45567627</v>
      </c>
      <c r="O23" s="85">
        <v>35115330</v>
      </c>
      <c r="P23" s="96">
        <v>10452297</v>
      </c>
      <c r="Q23" s="199">
        <v>3651097</v>
      </c>
      <c r="R23" s="90">
        <v>19177</v>
      </c>
      <c r="S23" s="93">
        <v>158227</v>
      </c>
      <c r="T23" s="92">
        <v>3473693</v>
      </c>
      <c r="U23" s="199">
        <v>8539857</v>
      </c>
      <c r="V23" s="201">
        <v>1944816</v>
      </c>
    </row>
    <row r="24" spans="1:22" ht="15">
      <c r="A24" s="159" t="s">
        <v>233</v>
      </c>
      <c r="B24" s="197">
        <v>60949720</v>
      </c>
      <c r="C24" s="198">
        <v>732879</v>
      </c>
      <c r="D24" s="199">
        <v>43753052</v>
      </c>
      <c r="E24" s="85">
        <v>12110971</v>
      </c>
      <c r="F24" s="89">
        <v>5598226</v>
      </c>
      <c r="G24" s="87">
        <v>26043855</v>
      </c>
      <c r="H24" s="199">
        <v>13208903</v>
      </c>
      <c r="I24" s="91">
        <v>60052</v>
      </c>
      <c r="J24" s="94">
        <v>177502</v>
      </c>
      <c r="K24" s="92">
        <v>12971349</v>
      </c>
      <c r="L24" s="199">
        <v>643134</v>
      </c>
      <c r="M24" s="200">
        <v>2611752</v>
      </c>
      <c r="N24" s="198">
        <v>46885816</v>
      </c>
      <c r="O24" s="85">
        <v>36345613</v>
      </c>
      <c r="P24" s="96">
        <v>10540203</v>
      </c>
      <c r="Q24" s="199">
        <v>3711738</v>
      </c>
      <c r="R24" s="90">
        <v>15006</v>
      </c>
      <c r="S24" s="93">
        <v>158496</v>
      </c>
      <c r="T24" s="92">
        <v>3538236</v>
      </c>
      <c r="U24" s="199">
        <v>8846118</v>
      </c>
      <c r="V24" s="201">
        <v>1506048</v>
      </c>
    </row>
    <row r="25" spans="1:22" ht="15">
      <c r="A25" s="159" t="s">
        <v>236</v>
      </c>
      <c r="B25" s="197">
        <v>61725423</v>
      </c>
      <c r="C25" s="198">
        <v>649765</v>
      </c>
      <c r="D25" s="199">
        <v>44252378</v>
      </c>
      <c r="E25" s="85">
        <v>11910031</v>
      </c>
      <c r="F25" s="89">
        <v>5816794</v>
      </c>
      <c r="G25" s="87">
        <v>26525553</v>
      </c>
      <c r="H25" s="199">
        <v>13636597</v>
      </c>
      <c r="I25" s="91">
        <v>130483</v>
      </c>
      <c r="J25" s="94">
        <v>161794</v>
      </c>
      <c r="K25" s="92">
        <v>13344320</v>
      </c>
      <c r="L25" s="199">
        <v>605578</v>
      </c>
      <c r="M25" s="200">
        <v>2581105</v>
      </c>
      <c r="N25" s="198">
        <v>47014541</v>
      </c>
      <c r="O25" s="85">
        <v>36590157</v>
      </c>
      <c r="P25" s="96">
        <v>10424384</v>
      </c>
      <c r="Q25" s="199">
        <v>3812077</v>
      </c>
      <c r="R25" s="90">
        <v>3137</v>
      </c>
      <c r="S25" s="93">
        <v>163200</v>
      </c>
      <c r="T25" s="92">
        <v>3645740</v>
      </c>
      <c r="U25" s="199">
        <v>8981659</v>
      </c>
      <c r="V25" s="201">
        <v>1917146</v>
      </c>
    </row>
    <row r="26" spans="1:22" ht="15">
      <c r="A26" s="159" t="s">
        <v>240</v>
      </c>
      <c r="B26" s="197">
        <v>62115971</v>
      </c>
      <c r="C26" s="198">
        <v>679079</v>
      </c>
      <c r="D26" s="199">
        <v>44857753</v>
      </c>
      <c r="E26" s="85">
        <v>11790438</v>
      </c>
      <c r="F26" s="89">
        <v>5830425</v>
      </c>
      <c r="G26" s="87">
        <v>27236890</v>
      </c>
      <c r="H26" s="199">
        <v>13396705</v>
      </c>
      <c r="I26" s="91">
        <v>183006</v>
      </c>
      <c r="J26" s="94">
        <v>33478</v>
      </c>
      <c r="K26" s="92">
        <v>13180221</v>
      </c>
      <c r="L26" s="199">
        <v>652173</v>
      </c>
      <c r="M26" s="200">
        <v>2530261</v>
      </c>
      <c r="N26" s="198">
        <v>47671865</v>
      </c>
      <c r="O26" s="85">
        <v>37651218</v>
      </c>
      <c r="P26" s="96">
        <v>10020647</v>
      </c>
      <c r="Q26" s="199">
        <v>3835575</v>
      </c>
      <c r="R26" s="90">
        <v>3137</v>
      </c>
      <c r="S26" s="93">
        <v>163200</v>
      </c>
      <c r="T26" s="92">
        <v>3669238</v>
      </c>
      <c r="U26" s="199">
        <v>8670393</v>
      </c>
      <c r="V26" s="201">
        <v>1938138</v>
      </c>
    </row>
    <row r="27" spans="1:22" ht="15.75" thickBot="1">
      <c r="A27" s="160" t="s">
        <v>241</v>
      </c>
      <c r="B27" s="202">
        <v>63519462</v>
      </c>
      <c r="C27" s="203">
        <v>709382</v>
      </c>
      <c r="D27" s="204">
        <v>46025919</v>
      </c>
      <c r="E27" s="167">
        <v>12112780</v>
      </c>
      <c r="F27" s="168">
        <v>6064278</v>
      </c>
      <c r="G27" s="169">
        <v>27848861</v>
      </c>
      <c r="H27" s="204">
        <v>13480556</v>
      </c>
      <c r="I27" s="170">
        <v>101669</v>
      </c>
      <c r="J27" s="171">
        <v>29399</v>
      </c>
      <c r="K27" s="172">
        <v>13349488</v>
      </c>
      <c r="L27" s="204">
        <v>658598</v>
      </c>
      <c r="M27" s="205">
        <v>2645007</v>
      </c>
      <c r="N27" s="203">
        <v>48686361</v>
      </c>
      <c r="O27" s="167">
        <v>38750836</v>
      </c>
      <c r="P27" s="173">
        <v>9935525</v>
      </c>
      <c r="Q27" s="204">
        <v>3880376</v>
      </c>
      <c r="R27" s="174">
        <v>640</v>
      </c>
      <c r="S27" s="175">
        <v>133200</v>
      </c>
      <c r="T27" s="172">
        <v>3746536</v>
      </c>
      <c r="U27" s="204">
        <v>9007279</v>
      </c>
      <c r="V27" s="206">
        <v>1945446</v>
      </c>
    </row>
    <row r="28" spans="2:21" ht="1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2:21" ht="1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2:21" ht="1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6" t="s">
        <v>145</v>
      </c>
      <c r="B1" s="157"/>
      <c r="C1" s="157"/>
      <c r="D1" s="157"/>
      <c r="E1" s="157"/>
      <c r="F1" s="157"/>
      <c r="G1" s="157"/>
      <c r="H1" s="157"/>
      <c r="I1" s="157"/>
    </row>
    <row r="2" spans="1:9" ht="15">
      <c r="A2" s="287" t="s">
        <v>60</v>
      </c>
      <c r="B2" s="282" t="s">
        <v>143</v>
      </c>
      <c r="C2" s="283"/>
      <c r="D2" s="283"/>
      <c r="E2" s="284"/>
      <c r="F2" s="282" t="s">
        <v>144</v>
      </c>
      <c r="G2" s="285"/>
      <c r="H2" s="285"/>
      <c r="I2" s="286"/>
    </row>
    <row r="3" spans="1:9" ht="45">
      <c r="A3" s="288"/>
      <c r="B3" s="259" t="s">
        <v>139</v>
      </c>
      <c r="C3" s="135" t="s">
        <v>140</v>
      </c>
      <c r="D3" s="135" t="s">
        <v>141</v>
      </c>
      <c r="E3" s="260" t="s">
        <v>91</v>
      </c>
      <c r="F3" s="138" t="s">
        <v>139</v>
      </c>
      <c r="G3" s="136" t="s">
        <v>140</v>
      </c>
      <c r="H3" s="136" t="s">
        <v>141</v>
      </c>
      <c r="I3" s="249" t="s">
        <v>142</v>
      </c>
    </row>
    <row r="4" spans="1:9" ht="15">
      <c r="A4" s="256">
        <v>39448</v>
      </c>
      <c r="B4" s="139">
        <v>10228946.225860002</v>
      </c>
      <c r="C4" s="132">
        <v>6175303.72441</v>
      </c>
      <c r="D4" s="132">
        <v>4047000.099629999</v>
      </c>
      <c r="E4" s="248">
        <v>6642.401820002124</v>
      </c>
      <c r="F4" s="139">
        <v>17889064.860899996</v>
      </c>
      <c r="G4" s="132">
        <v>7241054.37164</v>
      </c>
      <c r="H4" s="132">
        <v>9552239.892439999</v>
      </c>
      <c r="I4" s="248">
        <v>1095770.5968399995</v>
      </c>
    </row>
    <row r="5" spans="1:9" ht="15">
      <c r="A5" s="256">
        <v>39479</v>
      </c>
      <c r="B5" s="139">
        <v>10344220.4408</v>
      </c>
      <c r="C5" s="132">
        <v>6185866.95879</v>
      </c>
      <c r="D5" s="132">
        <v>4154998.43993</v>
      </c>
      <c r="E5" s="248">
        <v>3355.0420800005086</v>
      </c>
      <c r="F5" s="139">
        <v>18035343.22512</v>
      </c>
      <c r="G5" s="132">
        <v>7282226.2165</v>
      </c>
      <c r="H5" s="132">
        <v>9666951.23811</v>
      </c>
      <c r="I5" s="248">
        <v>1086165.7704199997</v>
      </c>
    </row>
    <row r="6" spans="1:9" ht="15">
      <c r="A6" s="256">
        <v>39508</v>
      </c>
      <c r="B6" s="139">
        <v>10019934.57482</v>
      </c>
      <c r="C6" s="132">
        <v>6136668.2268199995</v>
      </c>
      <c r="D6" s="132">
        <v>3879914.55884</v>
      </c>
      <c r="E6" s="248">
        <v>3351.7891600010917</v>
      </c>
      <c r="F6" s="139">
        <v>18069421.43</v>
      </c>
      <c r="G6" s="132">
        <v>7298042.654240001</v>
      </c>
      <c r="H6" s="132">
        <v>9695880.66787</v>
      </c>
      <c r="I6" s="248">
        <v>1075498.1079500006</v>
      </c>
    </row>
    <row r="7" spans="1:9" ht="15">
      <c r="A7" s="256">
        <v>39539</v>
      </c>
      <c r="B7" s="139">
        <v>9915834.362300001</v>
      </c>
      <c r="C7" s="132">
        <v>5483513.1116</v>
      </c>
      <c r="D7" s="132">
        <v>4429012.71329</v>
      </c>
      <c r="E7" s="248">
        <v>3308.537410000339</v>
      </c>
      <c r="F7" s="139">
        <v>18379626.46884</v>
      </c>
      <c r="G7" s="132">
        <v>7459057.392250001</v>
      </c>
      <c r="H7" s="132">
        <v>9856571.466450002</v>
      </c>
      <c r="I7" s="248">
        <v>1063997.61003</v>
      </c>
    </row>
    <row r="8" spans="1:9" ht="15">
      <c r="A8" s="256">
        <v>39569</v>
      </c>
      <c r="B8" s="139">
        <v>10346429.36333</v>
      </c>
      <c r="C8" s="132">
        <v>6074293.965419999</v>
      </c>
      <c r="D8" s="132">
        <v>4268687.24688</v>
      </c>
      <c r="E8" s="248">
        <v>3448.151029999368</v>
      </c>
      <c r="F8" s="139">
        <v>18449855.905200005</v>
      </c>
      <c r="G8" s="132">
        <v>7596107.946600001</v>
      </c>
      <c r="H8" s="132">
        <v>9796704.74001</v>
      </c>
      <c r="I8" s="248">
        <v>1057043.2184600001</v>
      </c>
    </row>
    <row r="9" spans="1:9" ht="15">
      <c r="A9" s="256">
        <v>39600</v>
      </c>
      <c r="B9" s="139">
        <v>9599724.789229998</v>
      </c>
      <c r="C9" s="132">
        <v>5971184.95654</v>
      </c>
      <c r="D9" s="132">
        <v>3624831.0430099997</v>
      </c>
      <c r="E9" s="248">
        <v>3708.7896799989976</v>
      </c>
      <c r="F9" s="139">
        <v>18661839.540570006</v>
      </c>
      <c r="G9" s="132">
        <v>7725967.33719</v>
      </c>
      <c r="H9" s="132">
        <v>9880056.59566</v>
      </c>
      <c r="I9" s="248">
        <v>1055815.6077799997</v>
      </c>
    </row>
    <row r="10" spans="1:9" ht="15">
      <c r="A10" s="256">
        <v>39630</v>
      </c>
      <c r="B10" s="139">
        <v>9707385.945690002</v>
      </c>
      <c r="C10" s="132">
        <v>5671145.2566100005</v>
      </c>
      <c r="D10" s="132">
        <v>4032415.2890899996</v>
      </c>
      <c r="E10" s="248">
        <v>3825.399990002159</v>
      </c>
      <c r="F10" s="139">
        <v>18934331.175699998</v>
      </c>
      <c r="G10" s="132">
        <v>7780847.673069999</v>
      </c>
      <c r="H10" s="132">
        <v>10100467.13808</v>
      </c>
      <c r="I10" s="248">
        <v>1053016.36459</v>
      </c>
    </row>
    <row r="11" spans="1:9" ht="15">
      <c r="A11" s="256">
        <v>39661</v>
      </c>
      <c r="B11" s="139">
        <v>9937280.92012</v>
      </c>
      <c r="C11" s="132">
        <v>5424908.417999999</v>
      </c>
      <c r="D11" s="132">
        <v>4509244.34043</v>
      </c>
      <c r="E11" s="248">
        <v>3128.1616900023073</v>
      </c>
      <c r="F11" s="139">
        <v>19158036.91161</v>
      </c>
      <c r="G11" s="132">
        <v>7759989.743059999</v>
      </c>
      <c r="H11" s="132">
        <v>10352079.333449999</v>
      </c>
      <c r="I11" s="248">
        <v>1045967.83511</v>
      </c>
    </row>
    <row r="12" spans="1:9" ht="15">
      <c r="A12" s="256">
        <v>39692</v>
      </c>
      <c r="B12" s="139">
        <v>9810335.524160001</v>
      </c>
      <c r="C12" s="132">
        <v>5845508.43128</v>
      </c>
      <c r="D12" s="132">
        <v>3961800.67053</v>
      </c>
      <c r="E12" s="248">
        <v>3026.4223500015214</v>
      </c>
      <c r="F12" s="139">
        <v>19352776.262599997</v>
      </c>
      <c r="G12" s="132">
        <v>7701578.83561</v>
      </c>
      <c r="H12" s="132">
        <v>10613977.78285</v>
      </c>
      <c r="I12" s="248">
        <v>1037219.64415</v>
      </c>
    </row>
    <row r="13" spans="1:9" ht="15">
      <c r="A13" s="256">
        <v>39722</v>
      </c>
      <c r="B13" s="139">
        <v>9304855.67283</v>
      </c>
      <c r="C13" s="132">
        <v>5700609.93831</v>
      </c>
      <c r="D13" s="132">
        <v>3601642.66748</v>
      </c>
      <c r="E13" s="248">
        <v>2603.0670400005765</v>
      </c>
      <c r="F13" s="139">
        <v>19971608.577309996</v>
      </c>
      <c r="G13" s="132">
        <v>7783254.43142</v>
      </c>
      <c r="H13" s="132">
        <v>11156130.91684</v>
      </c>
      <c r="I13" s="248">
        <v>1032223.22911</v>
      </c>
    </row>
    <row r="14" spans="1:9" ht="15">
      <c r="A14" s="256">
        <v>39753</v>
      </c>
      <c r="B14" s="139">
        <v>9560204.043010002</v>
      </c>
      <c r="C14" s="132">
        <v>6097482.739140001</v>
      </c>
      <c r="D14" s="132">
        <v>3460133.1740200003</v>
      </c>
      <c r="E14" s="248">
        <v>2588.1298500006087</v>
      </c>
      <c r="F14" s="139">
        <v>20622686.085060004</v>
      </c>
      <c r="G14" s="132">
        <v>7727623.846480001</v>
      </c>
      <c r="H14" s="132">
        <v>11871099.64811</v>
      </c>
      <c r="I14" s="248">
        <v>1023962.5904499999</v>
      </c>
    </row>
    <row r="15" spans="1:9" ht="15">
      <c r="A15" s="256">
        <v>39783</v>
      </c>
      <c r="B15" s="139">
        <v>10536206.399770003</v>
      </c>
      <c r="C15" s="132">
        <v>6951551.682950001</v>
      </c>
      <c r="D15" s="132">
        <v>3581995.7180099995</v>
      </c>
      <c r="E15" s="248">
        <v>2658.9988100021146</v>
      </c>
      <c r="F15" s="139">
        <v>22836279.459599998</v>
      </c>
      <c r="G15" s="132">
        <v>8499933.479319999</v>
      </c>
      <c r="H15" s="132">
        <v>13261864.203610003</v>
      </c>
      <c r="I15" s="248">
        <v>1074481.7765399998</v>
      </c>
    </row>
    <row r="16" spans="1:9" ht="15">
      <c r="A16" s="256">
        <v>39814</v>
      </c>
      <c r="B16" s="139">
        <v>8801366</v>
      </c>
      <c r="C16" s="132">
        <v>6058954</v>
      </c>
      <c r="D16" s="132">
        <v>2739799</v>
      </c>
      <c r="E16" s="248">
        <v>2613</v>
      </c>
      <c r="F16" s="139">
        <v>22906917</v>
      </c>
      <c r="G16" s="132">
        <v>8428184</v>
      </c>
      <c r="H16" s="132">
        <v>13404207</v>
      </c>
      <c r="I16" s="248">
        <v>1074526</v>
      </c>
    </row>
    <row r="17" spans="1:9" ht="15">
      <c r="A17" s="256">
        <v>39845</v>
      </c>
      <c r="B17" s="139">
        <v>8773565</v>
      </c>
      <c r="C17" s="132">
        <v>5755337</v>
      </c>
      <c r="D17" s="132">
        <v>3014893</v>
      </c>
      <c r="E17" s="248">
        <v>3335</v>
      </c>
      <c r="F17" s="139">
        <v>23061606</v>
      </c>
      <c r="G17" s="132">
        <v>8524797</v>
      </c>
      <c r="H17" s="132">
        <v>13461276</v>
      </c>
      <c r="I17" s="248">
        <v>1075533</v>
      </c>
    </row>
    <row r="18" spans="1:9" ht="15">
      <c r="A18" s="256">
        <v>39873</v>
      </c>
      <c r="B18" s="139">
        <v>8472781</v>
      </c>
      <c r="C18" s="132">
        <v>5558784</v>
      </c>
      <c r="D18" s="132">
        <v>2910357</v>
      </c>
      <c r="E18" s="248">
        <v>3640</v>
      </c>
      <c r="F18" s="139">
        <v>22859938</v>
      </c>
      <c r="G18" s="132">
        <v>8567631</v>
      </c>
      <c r="H18" s="132">
        <v>13219843</v>
      </c>
      <c r="I18" s="248">
        <v>1072464</v>
      </c>
    </row>
    <row r="19" spans="1:9" ht="15">
      <c r="A19" s="256">
        <v>39904</v>
      </c>
      <c r="B19" s="139">
        <v>8342337</v>
      </c>
      <c r="C19" s="132">
        <v>5350507</v>
      </c>
      <c r="D19" s="132">
        <v>2988964</v>
      </c>
      <c r="E19" s="248">
        <v>2866</v>
      </c>
      <c r="F19" s="139">
        <v>22842757</v>
      </c>
      <c r="G19" s="132">
        <v>8763568</v>
      </c>
      <c r="H19" s="132">
        <v>13008411</v>
      </c>
      <c r="I19" s="248">
        <v>1070778</v>
      </c>
    </row>
    <row r="20" spans="1:9" ht="15">
      <c r="A20" s="256">
        <v>39934</v>
      </c>
      <c r="B20" s="139">
        <v>8704883</v>
      </c>
      <c r="C20" s="132">
        <v>5722594</v>
      </c>
      <c r="D20" s="132">
        <v>2979346</v>
      </c>
      <c r="E20" s="248">
        <v>2943</v>
      </c>
      <c r="F20" s="139">
        <v>22718628</v>
      </c>
      <c r="G20" s="132">
        <v>8843021</v>
      </c>
      <c r="H20" s="132">
        <v>12784377</v>
      </c>
      <c r="I20" s="248">
        <v>1091230</v>
      </c>
    </row>
    <row r="21" spans="1:9" ht="15">
      <c r="A21" s="256">
        <v>39965</v>
      </c>
      <c r="B21" s="139">
        <v>8252870</v>
      </c>
      <c r="C21" s="132">
        <v>5842430</v>
      </c>
      <c r="D21" s="132">
        <v>2407820</v>
      </c>
      <c r="E21" s="248">
        <v>2620</v>
      </c>
      <c r="F21" s="139">
        <v>22649489</v>
      </c>
      <c r="G21" s="132">
        <v>8783080</v>
      </c>
      <c r="H21" s="132">
        <v>12701059</v>
      </c>
      <c r="I21" s="248">
        <v>1165350</v>
      </c>
    </row>
    <row r="22" spans="1:9" ht="15">
      <c r="A22" s="256">
        <v>39995</v>
      </c>
      <c r="B22" s="139">
        <v>8189179</v>
      </c>
      <c r="C22" s="132">
        <v>5744327</v>
      </c>
      <c r="D22" s="132">
        <v>2442203</v>
      </c>
      <c r="E22" s="248">
        <v>2649</v>
      </c>
      <c r="F22" s="139">
        <v>22565512</v>
      </c>
      <c r="G22" s="132">
        <v>8768615</v>
      </c>
      <c r="H22" s="132">
        <v>12578842</v>
      </c>
      <c r="I22" s="248">
        <v>1218055</v>
      </c>
    </row>
    <row r="23" spans="1:9" ht="15">
      <c r="A23" s="256">
        <v>40026</v>
      </c>
      <c r="B23" s="139">
        <v>8470222</v>
      </c>
      <c r="C23" s="132">
        <v>5494001</v>
      </c>
      <c r="D23" s="132">
        <v>2973292</v>
      </c>
      <c r="E23" s="248">
        <v>2929</v>
      </c>
      <c r="F23" s="139">
        <v>22431450</v>
      </c>
      <c r="G23" s="132">
        <v>8759304</v>
      </c>
      <c r="H23" s="132">
        <v>12433033</v>
      </c>
      <c r="I23" s="248">
        <v>1239113</v>
      </c>
    </row>
    <row r="24" spans="1:9" ht="15">
      <c r="A24" s="256">
        <v>40057</v>
      </c>
      <c r="B24" s="139">
        <v>8396050</v>
      </c>
      <c r="C24" s="132">
        <v>5610474</v>
      </c>
      <c r="D24" s="132">
        <v>2781704</v>
      </c>
      <c r="E24" s="248">
        <v>3872</v>
      </c>
      <c r="F24" s="139">
        <v>22252795</v>
      </c>
      <c r="G24" s="132">
        <v>8707694</v>
      </c>
      <c r="H24" s="132">
        <v>12294274</v>
      </c>
      <c r="I24" s="248">
        <v>1250827</v>
      </c>
    </row>
    <row r="25" spans="1:9" ht="15">
      <c r="A25" s="256">
        <v>40087</v>
      </c>
      <c r="B25" s="139">
        <v>8307599</v>
      </c>
      <c r="C25" s="132">
        <v>5575412</v>
      </c>
      <c r="D25" s="132">
        <v>2726744</v>
      </c>
      <c r="E25" s="248">
        <v>5443</v>
      </c>
      <c r="F25" s="139">
        <v>22180778</v>
      </c>
      <c r="G25" s="132">
        <v>8752521</v>
      </c>
      <c r="H25" s="132">
        <v>12165402</v>
      </c>
      <c r="I25" s="248">
        <v>1262855</v>
      </c>
    </row>
    <row r="26" spans="1:9" ht="15">
      <c r="A26" s="256">
        <v>40118</v>
      </c>
      <c r="B26" s="139">
        <v>8414491</v>
      </c>
      <c r="C26" s="132">
        <v>5784793</v>
      </c>
      <c r="D26" s="132">
        <v>2619530</v>
      </c>
      <c r="E26" s="248">
        <v>10168</v>
      </c>
      <c r="F26" s="139">
        <v>22088829</v>
      </c>
      <c r="G26" s="132">
        <v>8865792</v>
      </c>
      <c r="H26" s="132">
        <v>11946386</v>
      </c>
      <c r="I26" s="248">
        <v>1276651</v>
      </c>
    </row>
    <row r="27" spans="1:9" ht="15">
      <c r="A27" s="257">
        <v>40148</v>
      </c>
      <c r="B27" s="139">
        <v>8980153</v>
      </c>
      <c r="C27" s="132">
        <v>6550516</v>
      </c>
      <c r="D27" s="132">
        <v>2418581</v>
      </c>
      <c r="E27" s="248">
        <v>11056</v>
      </c>
      <c r="F27" s="139">
        <v>22376927</v>
      </c>
      <c r="G27" s="132">
        <v>9082332</v>
      </c>
      <c r="H27" s="132">
        <v>11856942</v>
      </c>
      <c r="I27" s="248">
        <v>1437653</v>
      </c>
    </row>
    <row r="28" spans="1:9" ht="15">
      <c r="A28" s="256">
        <v>40179</v>
      </c>
      <c r="B28" s="139">
        <v>8282733</v>
      </c>
      <c r="C28" s="132">
        <v>5860899</v>
      </c>
      <c r="D28" s="132">
        <v>2407598</v>
      </c>
      <c r="E28" s="248">
        <v>14236</v>
      </c>
      <c r="F28" s="139">
        <v>22498491</v>
      </c>
      <c r="G28" s="132">
        <v>9224907</v>
      </c>
      <c r="H28" s="132">
        <v>11923547</v>
      </c>
      <c r="I28" s="248">
        <v>1350037</v>
      </c>
    </row>
    <row r="29" spans="1:9" ht="15">
      <c r="A29" s="256">
        <v>40210</v>
      </c>
      <c r="B29" s="139">
        <v>8288545</v>
      </c>
      <c r="C29" s="132">
        <v>5844130</v>
      </c>
      <c r="D29" s="132">
        <v>2430314</v>
      </c>
      <c r="E29" s="248">
        <v>14101</v>
      </c>
      <c r="F29" s="139">
        <v>22630579</v>
      </c>
      <c r="G29" s="132">
        <v>9368474</v>
      </c>
      <c r="H29" s="132">
        <v>11915935</v>
      </c>
      <c r="I29" s="248">
        <v>1346170</v>
      </c>
    </row>
    <row r="30" spans="1:9" ht="15">
      <c r="A30" s="256">
        <v>40238</v>
      </c>
      <c r="B30" s="139">
        <v>8450367</v>
      </c>
      <c r="C30" s="132">
        <v>6013436</v>
      </c>
      <c r="D30" s="132">
        <v>2422008</v>
      </c>
      <c r="E30" s="248">
        <v>14923</v>
      </c>
      <c r="F30" s="139">
        <v>22570721</v>
      </c>
      <c r="G30" s="132">
        <v>9407318</v>
      </c>
      <c r="H30" s="132">
        <v>11821707</v>
      </c>
      <c r="I30" s="248">
        <v>1341696</v>
      </c>
    </row>
    <row r="31" spans="1:9" ht="15">
      <c r="A31" s="256">
        <v>40269</v>
      </c>
      <c r="B31" s="139">
        <v>8667114</v>
      </c>
      <c r="C31" s="132">
        <v>5899583</v>
      </c>
      <c r="D31" s="132">
        <v>2749619</v>
      </c>
      <c r="E31" s="248">
        <v>17912</v>
      </c>
      <c r="F31" s="139">
        <v>22663389</v>
      </c>
      <c r="G31" s="132">
        <v>9560101</v>
      </c>
      <c r="H31" s="132">
        <v>11762402</v>
      </c>
      <c r="I31" s="248">
        <v>1340886</v>
      </c>
    </row>
    <row r="32" spans="1:9" ht="15">
      <c r="A32" s="256">
        <v>40299</v>
      </c>
      <c r="B32" s="139">
        <v>8994234</v>
      </c>
      <c r="C32" s="132">
        <v>6206788</v>
      </c>
      <c r="D32" s="132">
        <v>2768261</v>
      </c>
      <c r="E32" s="248">
        <v>19185</v>
      </c>
      <c r="F32" s="139">
        <v>22815880</v>
      </c>
      <c r="G32" s="132">
        <v>9754314</v>
      </c>
      <c r="H32" s="132">
        <v>11719815</v>
      </c>
      <c r="I32" s="248">
        <v>1341751</v>
      </c>
    </row>
    <row r="33" spans="1:9" ht="15">
      <c r="A33" s="256">
        <v>40330</v>
      </c>
      <c r="B33" s="139">
        <v>8434284</v>
      </c>
      <c r="C33" s="132">
        <v>5986766</v>
      </c>
      <c r="D33" s="132">
        <v>2427054</v>
      </c>
      <c r="E33" s="248">
        <v>20464</v>
      </c>
      <c r="F33" s="139">
        <v>22977504</v>
      </c>
      <c r="G33" s="132">
        <v>9935344</v>
      </c>
      <c r="H33" s="132">
        <v>11695629</v>
      </c>
      <c r="I33" s="248">
        <v>1346531</v>
      </c>
    </row>
    <row r="34" spans="1:9" ht="15">
      <c r="A34" s="256">
        <v>40360</v>
      </c>
      <c r="B34" s="139">
        <v>8422896</v>
      </c>
      <c r="C34" s="132">
        <v>5969644</v>
      </c>
      <c r="D34" s="132">
        <v>2434874</v>
      </c>
      <c r="E34" s="248">
        <v>18378</v>
      </c>
      <c r="F34" s="139">
        <v>23006912</v>
      </c>
      <c r="G34" s="132">
        <v>9974530</v>
      </c>
      <c r="H34" s="132">
        <v>11677636</v>
      </c>
      <c r="I34" s="248">
        <v>1354746</v>
      </c>
    </row>
    <row r="35" spans="1:9" ht="15">
      <c r="A35" s="257">
        <v>40391</v>
      </c>
      <c r="B35" s="139">
        <v>8667665</v>
      </c>
      <c r="C35" s="132">
        <v>6168733</v>
      </c>
      <c r="D35" s="132">
        <v>2479806</v>
      </c>
      <c r="E35" s="248">
        <v>19126</v>
      </c>
      <c r="F35" s="139">
        <v>23029479</v>
      </c>
      <c r="G35" s="132">
        <v>10019680</v>
      </c>
      <c r="H35" s="132">
        <v>11654347</v>
      </c>
      <c r="I35" s="248">
        <v>1355452</v>
      </c>
    </row>
    <row r="36" spans="1:9" ht="15">
      <c r="A36" s="256">
        <v>40422</v>
      </c>
      <c r="B36" s="139">
        <v>8623409</v>
      </c>
      <c r="C36" s="132">
        <v>6123750</v>
      </c>
      <c r="D36" s="132">
        <v>2480689</v>
      </c>
      <c r="E36" s="248">
        <v>18970</v>
      </c>
      <c r="F36" s="139">
        <v>23001283</v>
      </c>
      <c r="G36" s="132">
        <v>10052315</v>
      </c>
      <c r="H36" s="132">
        <v>11593419</v>
      </c>
      <c r="I36" s="248">
        <v>1355549</v>
      </c>
    </row>
    <row r="37" spans="1:9" ht="15">
      <c r="A37" s="256">
        <v>40452</v>
      </c>
      <c r="B37" s="139">
        <v>8607381</v>
      </c>
      <c r="C37" s="132">
        <v>5972065</v>
      </c>
      <c r="D37" s="132">
        <v>2617188</v>
      </c>
      <c r="E37" s="248">
        <v>18128</v>
      </c>
      <c r="F37" s="139">
        <v>23048056</v>
      </c>
      <c r="G37" s="132">
        <v>10062977</v>
      </c>
      <c r="H37" s="132">
        <v>11625056</v>
      </c>
      <c r="I37" s="248">
        <v>1360023</v>
      </c>
    </row>
    <row r="38" spans="1:9" ht="15">
      <c r="A38" s="256">
        <v>40483</v>
      </c>
      <c r="B38" s="139">
        <v>8916352</v>
      </c>
      <c r="C38" s="132">
        <v>6257349</v>
      </c>
      <c r="D38" s="132">
        <v>2639787</v>
      </c>
      <c r="E38" s="248">
        <v>19216</v>
      </c>
      <c r="F38" s="139">
        <v>23108822.233</v>
      </c>
      <c r="G38" s="132">
        <v>10100816.233</v>
      </c>
      <c r="H38" s="132">
        <v>11643374</v>
      </c>
      <c r="I38" s="248">
        <v>1364632</v>
      </c>
    </row>
    <row r="39" spans="1:9" ht="15">
      <c r="A39" s="256">
        <v>40513</v>
      </c>
      <c r="B39" s="139">
        <v>9567662</v>
      </c>
      <c r="C39" s="132">
        <v>6872132</v>
      </c>
      <c r="D39" s="132">
        <v>2682113</v>
      </c>
      <c r="E39" s="248">
        <v>13417</v>
      </c>
      <c r="F39" s="139">
        <v>23577874</v>
      </c>
      <c r="G39" s="132">
        <v>10425325</v>
      </c>
      <c r="H39" s="132">
        <v>11774486</v>
      </c>
      <c r="I39" s="248">
        <v>1378063</v>
      </c>
    </row>
    <row r="40" spans="1:9" ht="15">
      <c r="A40" s="256">
        <v>40544</v>
      </c>
      <c r="B40" s="139">
        <v>9215020</v>
      </c>
      <c r="C40" s="132">
        <v>6471628</v>
      </c>
      <c r="D40" s="132">
        <v>2725864</v>
      </c>
      <c r="E40" s="248">
        <v>17528</v>
      </c>
      <c r="F40" s="139">
        <v>23769538</v>
      </c>
      <c r="G40" s="132">
        <v>10479551</v>
      </c>
      <c r="H40" s="132">
        <v>11946119</v>
      </c>
      <c r="I40" s="248">
        <v>1343868</v>
      </c>
    </row>
    <row r="41" spans="1:9" ht="15">
      <c r="A41" s="256">
        <v>40575</v>
      </c>
      <c r="B41" s="139">
        <v>9111184</v>
      </c>
      <c r="C41" s="132">
        <v>6389012</v>
      </c>
      <c r="D41" s="132">
        <v>2700726</v>
      </c>
      <c r="E41" s="248">
        <v>21446</v>
      </c>
      <c r="F41" s="139">
        <v>23993747</v>
      </c>
      <c r="G41" s="132">
        <v>10473245</v>
      </c>
      <c r="H41" s="132">
        <v>12171961</v>
      </c>
      <c r="I41" s="248">
        <v>1348541</v>
      </c>
    </row>
    <row r="42" spans="1:9" ht="15">
      <c r="A42" s="256">
        <v>40603</v>
      </c>
      <c r="B42" s="139">
        <v>8930519</v>
      </c>
      <c r="C42" s="132">
        <v>6113203</v>
      </c>
      <c r="D42" s="132">
        <v>2794042</v>
      </c>
      <c r="E42" s="248">
        <v>23274</v>
      </c>
      <c r="F42" s="139">
        <v>23851472</v>
      </c>
      <c r="G42" s="132">
        <v>10292731</v>
      </c>
      <c r="H42" s="132">
        <v>12199581</v>
      </c>
      <c r="I42" s="248">
        <v>1359160</v>
      </c>
    </row>
    <row r="43" spans="1:9" ht="15">
      <c r="A43" s="257">
        <v>40634</v>
      </c>
      <c r="B43" s="139">
        <v>9143951</v>
      </c>
      <c r="C43" s="132">
        <v>6108308</v>
      </c>
      <c r="D43" s="132">
        <v>3014988</v>
      </c>
      <c r="E43" s="248">
        <v>20655</v>
      </c>
      <c r="F43" s="139">
        <v>24020352</v>
      </c>
      <c r="G43" s="132">
        <v>10414665</v>
      </c>
      <c r="H43" s="132">
        <v>12229880</v>
      </c>
      <c r="I43" s="248">
        <v>1375807</v>
      </c>
    </row>
    <row r="44" spans="1:9" ht="15">
      <c r="A44" s="256">
        <v>40664</v>
      </c>
      <c r="B44" s="139">
        <v>9233447</v>
      </c>
      <c r="C44" s="132">
        <v>6191812</v>
      </c>
      <c r="D44" s="132">
        <v>3010237</v>
      </c>
      <c r="E44" s="248">
        <v>31398</v>
      </c>
      <c r="F44" s="139">
        <v>24108617</v>
      </c>
      <c r="G44" s="132">
        <v>10406376</v>
      </c>
      <c r="H44" s="132">
        <v>12332524</v>
      </c>
      <c r="I44" s="248">
        <v>1369717</v>
      </c>
    </row>
    <row r="45" spans="1:9" ht="15">
      <c r="A45" s="256">
        <v>40695</v>
      </c>
      <c r="B45" s="139">
        <v>9071641</v>
      </c>
      <c r="C45" s="132">
        <v>6235799</v>
      </c>
      <c r="D45" s="132">
        <v>2801799</v>
      </c>
      <c r="E45" s="248">
        <v>34043</v>
      </c>
      <c r="F45" s="139">
        <v>24263338</v>
      </c>
      <c r="G45" s="132">
        <v>10409696</v>
      </c>
      <c r="H45" s="132">
        <v>12501263</v>
      </c>
      <c r="I45" s="248">
        <v>1352379</v>
      </c>
    </row>
    <row r="46" spans="1:9" ht="15">
      <c r="A46" s="256">
        <v>40725</v>
      </c>
      <c r="B46" s="139">
        <v>8554308</v>
      </c>
      <c r="C46" s="132">
        <v>5932821</v>
      </c>
      <c r="D46" s="132">
        <v>2584991</v>
      </c>
      <c r="E46" s="248">
        <v>36496</v>
      </c>
      <c r="F46" s="139">
        <v>24390297</v>
      </c>
      <c r="G46" s="132">
        <v>10387458</v>
      </c>
      <c r="H46" s="132">
        <v>12657088</v>
      </c>
      <c r="I46" s="248">
        <v>1345751</v>
      </c>
    </row>
    <row r="47" spans="1:9" ht="15">
      <c r="A47" s="256">
        <v>40756</v>
      </c>
      <c r="B47" s="139">
        <v>8620293</v>
      </c>
      <c r="C47" s="132">
        <v>5909085</v>
      </c>
      <c r="D47" s="132">
        <v>2675920</v>
      </c>
      <c r="E47" s="248">
        <v>35288</v>
      </c>
      <c r="F47" s="139">
        <v>24515292</v>
      </c>
      <c r="G47" s="132">
        <v>10405028</v>
      </c>
      <c r="H47" s="132">
        <v>12782273</v>
      </c>
      <c r="I47" s="248">
        <v>1327991</v>
      </c>
    </row>
    <row r="48" spans="1:9" ht="15">
      <c r="A48" s="256">
        <v>40787</v>
      </c>
      <c r="B48" s="139">
        <v>8663551</v>
      </c>
      <c r="C48" s="132">
        <v>5921784</v>
      </c>
      <c r="D48" s="132">
        <v>2706626</v>
      </c>
      <c r="E48" s="248">
        <v>35141</v>
      </c>
      <c r="F48" s="139">
        <v>24488455</v>
      </c>
      <c r="G48" s="132">
        <v>10260111</v>
      </c>
      <c r="H48" s="132">
        <v>12913995</v>
      </c>
      <c r="I48" s="248">
        <v>1314349</v>
      </c>
    </row>
    <row r="49" spans="1:9" ht="15">
      <c r="A49" s="256">
        <v>40817</v>
      </c>
      <c r="B49" s="139">
        <v>8588800</v>
      </c>
      <c r="C49" s="132">
        <v>6010982</v>
      </c>
      <c r="D49" s="132">
        <v>2548026</v>
      </c>
      <c r="E49" s="248">
        <v>29792</v>
      </c>
      <c r="F49" s="139">
        <v>24506233</v>
      </c>
      <c r="G49" s="132">
        <v>10116262</v>
      </c>
      <c r="H49" s="132">
        <v>13103189</v>
      </c>
      <c r="I49" s="248">
        <v>1286782</v>
      </c>
    </row>
    <row r="50" spans="1:9" ht="15">
      <c r="A50" s="256">
        <v>40848</v>
      </c>
      <c r="B50" s="139">
        <v>8694367</v>
      </c>
      <c r="C50" s="132">
        <v>6155062</v>
      </c>
      <c r="D50" s="132">
        <v>2511444</v>
      </c>
      <c r="E50" s="248">
        <v>27861</v>
      </c>
      <c r="F50" s="139">
        <v>24600972</v>
      </c>
      <c r="G50" s="132">
        <v>10050170</v>
      </c>
      <c r="H50" s="132">
        <v>13286480</v>
      </c>
      <c r="I50" s="248">
        <v>1264322</v>
      </c>
    </row>
    <row r="51" spans="1:9" ht="15">
      <c r="A51" s="257">
        <v>40878</v>
      </c>
      <c r="B51" s="139">
        <v>9270112</v>
      </c>
      <c r="C51" s="132">
        <v>6951124</v>
      </c>
      <c r="D51" s="132">
        <v>2287031</v>
      </c>
      <c r="E51" s="248">
        <v>31957</v>
      </c>
      <c r="F51" s="139">
        <v>25139323</v>
      </c>
      <c r="G51" s="133">
        <v>10099538</v>
      </c>
      <c r="H51" s="133">
        <v>13784645</v>
      </c>
      <c r="I51" s="250">
        <v>1255140</v>
      </c>
    </row>
    <row r="52" spans="1:9" ht="15">
      <c r="A52" s="256">
        <v>40909</v>
      </c>
      <c r="B52" s="139">
        <v>8728454</v>
      </c>
      <c r="C52" s="132">
        <v>6263836</v>
      </c>
      <c r="D52" s="132">
        <v>2430157</v>
      </c>
      <c r="E52" s="248">
        <v>34461</v>
      </c>
      <c r="F52" s="139">
        <v>25279944</v>
      </c>
      <c r="G52" s="133">
        <v>10115317</v>
      </c>
      <c r="H52" s="133">
        <v>13954184</v>
      </c>
      <c r="I52" s="250">
        <v>1210443</v>
      </c>
    </row>
    <row r="53" spans="1:9" ht="15">
      <c r="A53" s="256">
        <v>40940</v>
      </c>
      <c r="B53" s="139">
        <v>9135969</v>
      </c>
      <c r="C53" s="132">
        <v>6331682</v>
      </c>
      <c r="D53" s="132">
        <v>2769752</v>
      </c>
      <c r="E53" s="248">
        <v>34535</v>
      </c>
      <c r="F53" s="139">
        <v>25583830</v>
      </c>
      <c r="G53" s="133">
        <v>10192380</v>
      </c>
      <c r="H53" s="133">
        <v>14191542</v>
      </c>
      <c r="I53" s="250">
        <v>1199908</v>
      </c>
    </row>
    <row r="54" spans="1:9" ht="15">
      <c r="A54" s="256">
        <v>40969</v>
      </c>
      <c r="B54" s="139">
        <v>9231617</v>
      </c>
      <c r="C54" s="132">
        <v>6365992</v>
      </c>
      <c r="D54" s="132">
        <v>2827165</v>
      </c>
      <c r="E54" s="248">
        <v>38460</v>
      </c>
      <c r="F54" s="139">
        <v>25574998</v>
      </c>
      <c r="G54" s="133">
        <v>10116842</v>
      </c>
      <c r="H54" s="133">
        <v>14254501</v>
      </c>
      <c r="I54" s="250">
        <v>1203655</v>
      </c>
    </row>
    <row r="55" spans="1:9" ht="15">
      <c r="A55" s="256">
        <v>41000</v>
      </c>
      <c r="B55" s="139">
        <v>9371624</v>
      </c>
      <c r="C55" s="132">
        <v>6235095</v>
      </c>
      <c r="D55" s="132">
        <v>3101229</v>
      </c>
      <c r="E55" s="248">
        <v>35300</v>
      </c>
      <c r="F55" s="139">
        <v>25703472</v>
      </c>
      <c r="G55" s="133">
        <v>10155094</v>
      </c>
      <c r="H55" s="133">
        <v>14339128</v>
      </c>
      <c r="I55" s="250">
        <v>1209250</v>
      </c>
    </row>
    <row r="56" spans="1:9" ht="15">
      <c r="A56" s="256">
        <v>41030</v>
      </c>
      <c r="B56" s="139">
        <v>9675757</v>
      </c>
      <c r="C56" s="132">
        <v>6541427</v>
      </c>
      <c r="D56" s="132">
        <v>3095661</v>
      </c>
      <c r="E56" s="248">
        <v>38669</v>
      </c>
      <c r="F56" s="139">
        <v>25765737</v>
      </c>
      <c r="G56" s="133">
        <v>10182239</v>
      </c>
      <c r="H56" s="133">
        <v>14363744</v>
      </c>
      <c r="I56" s="250">
        <v>1219754</v>
      </c>
    </row>
    <row r="57" spans="1:9" ht="15">
      <c r="A57" s="256">
        <v>41061</v>
      </c>
      <c r="B57" s="139">
        <v>8852962</v>
      </c>
      <c r="C57" s="132">
        <v>6374730</v>
      </c>
      <c r="D57" s="132">
        <v>2440340</v>
      </c>
      <c r="E57" s="248">
        <v>37892</v>
      </c>
      <c r="F57" s="139">
        <v>25917567</v>
      </c>
      <c r="G57" s="133">
        <v>10326928</v>
      </c>
      <c r="H57" s="133">
        <v>14355775</v>
      </c>
      <c r="I57" s="250">
        <v>1234864</v>
      </c>
    </row>
    <row r="58" spans="1:9" ht="15">
      <c r="A58" s="256">
        <v>41091</v>
      </c>
      <c r="B58" s="139">
        <v>8915738</v>
      </c>
      <c r="C58" s="132">
        <v>6604714</v>
      </c>
      <c r="D58" s="132">
        <v>2253418</v>
      </c>
      <c r="E58" s="248">
        <v>57606</v>
      </c>
      <c r="F58" s="139">
        <v>25966278</v>
      </c>
      <c r="G58" s="133">
        <v>10343757</v>
      </c>
      <c r="H58" s="133">
        <v>14380474</v>
      </c>
      <c r="I58" s="250">
        <v>1242047</v>
      </c>
    </row>
    <row r="59" spans="1:9" ht="15">
      <c r="A59" s="256">
        <v>41122</v>
      </c>
      <c r="B59" s="139">
        <v>8985439</v>
      </c>
      <c r="C59" s="132">
        <v>6642527</v>
      </c>
      <c r="D59" s="132">
        <v>2285284</v>
      </c>
      <c r="E59" s="248">
        <v>57628</v>
      </c>
      <c r="F59" s="139">
        <v>25993152</v>
      </c>
      <c r="G59" s="133">
        <v>10382487</v>
      </c>
      <c r="H59" s="133">
        <v>14345018</v>
      </c>
      <c r="I59" s="250">
        <v>1265647</v>
      </c>
    </row>
    <row r="60" spans="1:9" ht="15">
      <c r="A60" s="256">
        <v>41153</v>
      </c>
      <c r="B60" s="139">
        <v>8758667</v>
      </c>
      <c r="C60" s="132">
        <v>6487414</v>
      </c>
      <c r="D60" s="132">
        <v>2208175</v>
      </c>
      <c r="E60" s="248">
        <v>63078</v>
      </c>
      <c r="F60" s="139">
        <v>25998205</v>
      </c>
      <c r="G60" s="133">
        <v>10458542</v>
      </c>
      <c r="H60" s="133">
        <v>14238381</v>
      </c>
      <c r="I60" s="250">
        <v>1301282</v>
      </c>
    </row>
    <row r="61" spans="1:9" ht="15">
      <c r="A61" s="256">
        <v>41183</v>
      </c>
      <c r="B61" s="139">
        <v>8871150</v>
      </c>
      <c r="C61" s="132">
        <v>6471531</v>
      </c>
      <c r="D61" s="132">
        <v>2329215</v>
      </c>
      <c r="E61" s="248">
        <v>70404</v>
      </c>
      <c r="F61" s="139">
        <v>25989848</v>
      </c>
      <c r="G61" s="133">
        <v>10447681</v>
      </c>
      <c r="H61" s="133">
        <v>14197639</v>
      </c>
      <c r="I61" s="250">
        <v>1344528</v>
      </c>
    </row>
    <row r="62" spans="1:9" ht="15">
      <c r="A62" s="256">
        <v>41214</v>
      </c>
      <c r="B62" s="139">
        <v>9059546</v>
      </c>
      <c r="C62" s="132">
        <v>6795600</v>
      </c>
      <c r="D62" s="132">
        <v>2200367</v>
      </c>
      <c r="E62" s="248">
        <v>63579</v>
      </c>
      <c r="F62" s="139">
        <v>26075583</v>
      </c>
      <c r="G62" s="133">
        <v>10516452</v>
      </c>
      <c r="H62" s="133">
        <v>14169794</v>
      </c>
      <c r="I62" s="250">
        <v>1389337</v>
      </c>
    </row>
    <row r="63" spans="1:9" ht="15">
      <c r="A63" s="256">
        <v>41244</v>
      </c>
      <c r="B63" s="139">
        <v>9558894</v>
      </c>
      <c r="C63" s="132">
        <v>7270901</v>
      </c>
      <c r="D63" s="132">
        <v>2214773</v>
      </c>
      <c r="E63" s="248">
        <v>73220</v>
      </c>
      <c r="F63" s="139">
        <v>26596430</v>
      </c>
      <c r="G63" s="133">
        <v>10993657</v>
      </c>
      <c r="H63" s="133">
        <v>14159249</v>
      </c>
      <c r="I63" s="250">
        <v>1443524</v>
      </c>
    </row>
    <row r="64" spans="1:9" ht="15">
      <c r="A64" s="256">
        <v>41275</v>
      </c>
      <c r="B64" s="139">
        <v>9011353</v>
      </c>
      <c r="C64" s="132">
        <v>6849766</v>
      </c>
      <c r="D64" s="132">
        <v>2088870</v>
      </c>
      <c r="E64" s="248">
        <v>72717</v>
      </c>
      <c r="F64" s="247">
        <v>26692105</v>
      </c>
      <c r="G64" s="133">
        <v>11017352</v>
      </c>
      <c r="H64" s="133">
        <v>14150134</v>
      </c>
      <c r="I64" s="250">
        <v>1524619</v>
      </c>
    </row>
    <row r="65" spans="1:9" ht="15">
      <c r="A65" s="256">
        <v>41306</v>
      </c>
      <c r="B65" s="139">
        <v>8988629</v>
      </c>
      <c r="C65" s="132">
        <v>6713155</v>
      </c>
      <c r="D65" s="132">
        <v>2202074</v>
      </c>
      <c r="E65" s="248">
        <v>73400</v>
      </c>
      <c r="F65" s="247">
        <v>26895163</v>
      </c>
      <c r="G65" s="133">
        <v>11095163</v>
      </c>
      <c r="H65" s="133">
        <v>14185862</v>
      </c>
      <c r="I65" s="250">
        <v>1614138</v>
      </c>
    </row>
    <row r="66" spans="1:9" ht="15">
      <c r="A66" s="256">
        <v>41334</v>
      </c>
      <c r="B66" s="139">
        <v>8979671</v>
      </c>
      <c r="C66" s="132">
        <v>6777839</v>
      </c>
      <c r="D66" s="132">
        <v>2125408</v>
      </c>
      <c r="E66" s="248">
        <v>76424</v>
      </c>
      <c r="F66" s="247">
        <v>26908905</v>
      </c>
      <c r="G66" s="133">
        <v>11085038</v>
      </c>
      <c r="H66" s="133">
        <v>14128894</v>
      </c>
      <c r="I66" s="250">
        <v>1694973</v>
      </c>
    </row>
    <row r="67" spans="1:9" ht="15">
      <c r="A67" s="256">
        <v>41365</v>
      </c>
      <c r="B67" s="139">
        <v>9117410</v>
      </c>
      <c r="C67" s="132">
        <v>6819927</v>
      </c>
      <c r="D67" s="132">
        <v>2220968</v>
      </c>
      <c r="E67" s="248">
        <v>76515</v>
      </c>
      <c r="F67" s="247">
        <v>26961864</v>
      </c>
      <c r="G67" s="133">
        <v>11156650</v>
      </c>
      <c r="H67" s="133">
        <v>14048435</v>
      </c>
      <c r="I67" s="250">
        <v>1756779</v>
      </c>
    </row>
    <row r="68" spans="1:9" ht="15">
      <c r="A68" s="256">
        <v>41395</v>
      </c>
      <c r="B68" s="139">
        <v>9265785</v>
      </c>
      <c r="C68" s="132">
        <v>6934217</v>
      </c>
      <c r="D68" s="132">
        <v>2254689</v>
      </c>
      <c r="E68" s="248">
        <v>76879</v>
      </c>
      <c r="F68" s="247">
        <v>26995764</v>
      </c>
      <c r="G68" s="133">
        <v>11207316</v>
      </c>
      <c r="H68" s="133">
        <v>13984604</v>
      </c>
      <c r="I68" s="250">
        <v>1803844</v>
      </c>
    </row>
    <row r="69" spans="1:9" ht="15">
      <c r="A69" s="256">
        <v>41426</v>
      </c>
      <c r="B69" s="139">
        <v>8977762</v>
      </c>
      <c r="C69" s="132">
        <v>6647167</v>
      </c>
      <c r="D69" s="132">
        <v>2248417</v>
      </c>
      <c r="E69" s="248">
        <v>82178</v>
      </c>
      <c r="F69" s="247">
        <v>27053629</v>
      </c>
      <c r="G69" s="133">
        <v>11330566</v>
      </c>
      <c r="H69" s="133">
        <v>13891903</v>
      </c>
      <c r="I69" s="250">
        <v>1831160</v>
      </c>
    </row>
    <row r="70" spans="1:9" ht="15">
      <c r="A70" s="256">
        <v>41456</v>
      </c>
      <c r="B70" s="139">
        <v>8869339</v>
      </c>
      <c r="C70" s="132">
        <v>6733778</v>
      </c>
      <c r="D70" s="132">
        <v>2052702</v>
      </c>
      <c r="E70" s="248">
        <v>82859</v>
      </c>
      <c r="F70" s="247">
        <v>26942170</v>
      </c>
      <c r="G70" s="133">
        <v>11352144</v>
      </c>
      <c r="H70" s="133">
        <v>13756046</v>
      </c>
      <c r="I70" s="250">
        <v>1833980</v>
      </c>
    </row>
    <row r="71" spans="1:9" ht="15">
      <c r="A71" s="256">
        <v>41487</v>
      </c>
      <c r="B71" s="139">
        <v>8987193</v>
      </c>
      <c r="C71" s="132">
        <v>6831163</v>
      </c>
      <c r="D71" s="132">
        <v>2069874</v>
      </c>
      <c r="E71" s="248">
        <v>86156</v>
      </c>
      <c r="F71" s="247">
        <v>26919984</v>
      </c>
      <c r="G71" s="133">
        <v>11424747</v>
      </c>
      <c r="H71" s="133">
        <v>13649670</v>
      </c>
      <c r="I71" s="250">
        <v>1845567</v>
      </c>
    </row>
    <row r="72" spans="1:9" ht="15">
      <c r="A72" s="256">
        <v>41518</v>
      </c>
      <c r="B72" s="139">
        <v>9327091</v>
      </c>
      <c r="C72" s="132">
        <v>7133227</v>
      </c>
      <c r="D72" s="132">
        <v>2110721</v>
      </c>
      <c r="E72" s="248">
        <v>83143</v>
      </c>
      <c r="F72" s="247">
        <v>26821155</v>
      </c>
      <c r="G72" s="133">
        <v>11378623</v>
      </c>
      <c r="H72" s="133">
        <v>13574837</v>
      </c>
      <c r="I72" s="250">
        <v>1867695</v>
      </c>
    </row>
    <row r="73" spans="1:9" ht="15">
      <c r="A73" s="256">
        <v>41548</v>
      </c>
      <c r="B73" s="139">
        <v>10247880</v>
      </c>
      <c r="C73" s="132">
        <v>7340560</v>
      </c>
      <c r="D73" s="132">
        <v>2824816</v>
      </c>
      <c r="E73" s="248">
        <v>82504</v>
      </c>
      <c r="F73" s="247">
        <v>26921724</v>
      </c>
      <c r="G73" s="133">
        <v>11565224</v>
      </c>
      <c r="H73" s="133">
        <v>13469451</v>
      </c>
      <c r="I73" s="250">
        <v>1887049</v>
      </c>
    </row>
    <row r="74" spans="1:9" ht="15">
      <c r="A74" s="256">
        <v>41579</v>
      </c>
      <c r="B74" s="139">
        <v>9820989</v>
      </c>
      <c r="C74" s="132">
        <v>7684107</v>
      </c>
      <c r="D74" s="132">
        <v>2042730</v>
      </c>
      <c r="E74" s="248">
        <v>94152</v>
      </c>
      <c r="F74" s="247">
        <v>26926739</v>
      </c>
      <c r="G74" s="133">
        <v>11610413</v>
      </c>
      <c r="H74" s="133">
        <v>13411680</v>
      </c>
      <c r="I74" s="250">
        <v>1904646</v>
      </c>
    </row>
    <row r="75" spans="1:9" ht="15">
      <c r="A75" s="256">
        <v>41609</v>
      </c>
      <c r="B75" s="139">
        <v>10459928</v>
      </c>
      <c r="C75" s="132">
        <v>8247504</v>
      </c>
      <c r="D75" s="132">
        <v>2129055</v>
      </c>
      <c r="E75" s="248">
        <v>83369</v>
      </c>
      <c r="F75" s="247">
        <v>27267210</v>
      </c>
      <c r="G75" s="133">
        <v>11923936</v>
      </c>
      <c r="H75" s="133">
        <v>13417581</v>
      </c>
      <c r="I75" s="250">
        <v>1925693</v>
      </c>
    </row>
    <row r="76" spans="1:9" ht="15">
      <c r="A76" s="256">
        <v>41640</v>
      </c>
      <c r="B76" s="139">
        <v>9730223</v>
      </c>
      <c r="C76" s="132">
        <v>7760449</v>
      </c>
      <c r="D76" s="132">
        <v>1863033</v>
      </c>
      <c r="E76" s="248">
        <v>106741</v>
      </c>
      <c r="F76" s="247">
        <v>27356524</v>
      </c>
      <c r="G76" s="133">
        <v>12028411</v>
      </c>
      <c r="H76" s="133">
        <v>13377974</v>
      </c>
      <c r="I76" s="250">
        <v>1950139</v>
      </c>
    </row>
    <row r="77" spans="1:9" ht="15">
      <c r="A77" s="256">
        <v>41671</v>
      </c>
      <c r="B77" s="139">
        <v>9875302</v>
      </c>
      <c r="C77" s="132">
        <v>7818728</v>
      </c>
      <c r="D77" s="132">
        <v>1967354</v>
      </c>
      <c r="E77" s="248">
        <v>89220</v>
      </c>
      <c r="F77" s="247">
        <v>27526371</v>
      </c>
      <c r="G77" s="133">
        <v>12205891</v>
      </c>
      <c r="H77" s="133">
        <v>13349365</v>
      </c>
      <c r="I77" s="250">
        <v>1971115</v>
      </c>
    </row>
    <row r="78" spans="1:9" ht="15">
      <c r="A78" s="264">
        <v>41699</v>
      </c>
      <c r="B78" s="265">
        <v>9954051</v>
      </c>
      <c r="C78" s="266">
        <v>7954912</v>
      </c>
      <c r="D78" s="266">
        <v>1912174</v>
      </c>
      <c r="E78" s="267">
        <v>86965</v>
      </c>
      <c r="F78" s="268">
        <v>27448321</v>
      </c>
      <c r="G78" s="269">
        <v>12218804</v>
      </c>
      <c r="H78" s="269">
        <v>13247234</v>
      </c>
      <c r="I78" s="270">
        <v>1982283</v>
      </c>
    </row>
    <row r="79" spans="1:9" ht="15">
      <c r="A79" s="256">
        <v>41730</v>
      </c>
      <c r="B79" s="139">
        <v>10094457</v>
      </c>
      <c r="C79" s="132">
        <v>7775474</v>
      </c>
      <c r="D79" s="132">
        <v>2215587</v>
      </c>
      <c r="E79" s="248">
        <v>103396</v>
      </c>
      <c r="F79" s="247">
        <v>27640241</v>
      </c>
      <c r="G79" s="133">
        <v>12558045</v>
      </c>
      <c r="H79" s="133">
        <v>13082039</v>
      </c>
      <c r="I79" s="250">
        <v>2000157</v>
      </c>
    </row>
    <row r="80" spans="1:9" ht="15">
      <c r="A80" s="256">
        <v>41760</v>
      </c>
      <c r="B80" s="139">
        <v>10188406</v>
      </c>
      <c r="C80" s="132">
        <v>7970032</v>
      </c>
      <c r="D80" s="132">
        <v>2110865</v>
      </c>
      <c r="E80" s="248">
        <v>107509</v>
      </c>
      <c r="F80" s="247">
        <v>27729250</v>
      </c>
      <c r="G80" s="133">
        <v>12679886</v>
      </c>
      <c r="H80" s="133">
        <v>13033496</v>
      </c>
      <c r="I80" s="250">
        <v>2015868</v>
      </c>
    </row>
    <row r="81" spans="1:9" ht="15">
      <c r="A81" s="256">
        <v>41791</v>
      </c>
      <c r="B81" s="139">
        <v>10197485</v>
      </c>
      <c r="C81" s="132">
        <v>8237812</v>
      </c>
      <c r="D81" s="132">
        <v>1850888</v>
      </c>
      <c r="E81" s="248">
        <v>108785</v>
      </c>
      <c r="F81" s="247">
        <v>27799388</v>
      </c>
      <c r="G81" s="133">
        <v>12812010</v>
      </c>
      <c r="H81" s="133">
        <v>12962444</v>
      </c>
      <c r="I81" s="250">
        <v>2024934</v>
      </c>
    </row>
    <row r="82" spans="1:9" ht="15">
      <c r="A82" s="272">
        <v>41821</v>
      </c>
      <c r="B82" s="273">
        <v>10193614</v>
      </c>
      <c r="C82" s="274">
        <v>8151510</v>
      </c>
      <c r="D82" s="274">
        <v>1912134</v>
      </c>
      <c r="E82" s="275">
        <v>129970</v>
      </c>
      <c r="F82" s="276">
        <v>27898105</v>
      </c>
      <c r="G82" s="277">
        <v>12935818</v>
      </c>
      <c r="H82" s="277">
        <v>12940994</v>
      </c>
      <c r="I82" s="278">
        <v>2021293</v>
      </c>
    </row>
    <row r="83" spans="1:9" ht="15">
      <c r="A83" s="256">
        <v>41852</v>
      </c>
      <c r="B83" s="139">
        <v>10084757</v>
      </c>
      <c r="C83" s="132">
        <v>7467095</v>
      </c>
      <c r="D83" s="132">
        <v>2481903</v>
      </c>
      <c r="E83" s="248">
        <v>135759</v>
      </c>
      <c r="F83" s="247">
        <v>27873610</v>
      </c>
      <c r="G83" s="133">
        <v>12982742</v>
      </c>
      <c r="H83" s="133">
        <v>12862407</v>
      </c>
      <c r="I83" s="250">
        <v>2028461</v>
      </c>
    </row>
    <row r="84" spans="1:9" ht="15.75" thickBot="1">
      <c r="A84" s="258">
        <v>41883</v>
      </c>
      <c r="B84" s="261">
        <v>9584927</v>
      </c>
      <c r="C84" s="251">
        <v>7644559</v>
      </c>
      <c r="D84" s="251">
        <v>1852787</v>
      </c>
      <c r="E84" s="252">
        <v>87581</v>
      </c>
      <c r="F84" s="253">
        <v>27829478</v>
      </c>
      <c r="G84" s="254">
        <v>13002018</v>
      </c>
      <c r="H84" s="254">
        <v>12775230</v>
      </c>
      <c r="I84" s="255">
        <v>2052230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150</v>
      </c>
      <c r="L1" s="32" t="s">
        <v>151</v>
      </c>
      <c r="X1" s="32" t="s">
        <v>152</v>
      </c>
      <c r="AN1" s="32" t="s">
        <v>194</v>
      </c>
    </row>
    <row r="2" spans="1:24" ht="15">
      <c r="A2" s="146" t="s">
        <v>179</v>
      </c>
      <c r="L2" s="146" t="s">
        <v>179</v>
      </c>
      <c r="X2" s="146" t="s">
        <v>179</v>
      </c>
    </row>
    <row r="3" spans="1:51" ht="15">
      <c r="A3" s="289" t="s">
        <v>149</v>
      </c>
      <c r="B3" s="302" t="s">
        <v>143</v>
      </c>
      <c r="C3" s="292"/>
      <c r="D3" s="292"/>
      <c r="E3" s="292"/>
      <c r="F3" s="291" t="s">
        <v>144</v>
      </c>
      <c r="G3" s="292"/>
      <c r="H3" s="292"/>
      <c r="I3" s="293"/>
      <c r="L3" s="289" t="s">
        <v>149</v>
      </c>
      <c r="M3" s="294" t="s">
        <v>143</v>
      </c>
      <c r="N3" s="301"/>
      <c r="O3" s="301"/>
      <c r="P3" s="301"/>
      <c r="Q3" s="301"/>
      <c r="R3" s="298" t="s">
        <v>144</v>
      </c>
      <c r="S3" s="299"/>
      <c r="T3" s="299"/>
      <c r="U3" s="299"/>
      <c r="V3" s="300"/>
      <c r="W3" s="143"/>
      <c r="AN3" s="296" t="s">
        <v>149</v>
      </c>
      <c r="AO3" s="294" t="s">
        <v>143</v>
      </c>
      <c r="AP3" s="295"/>
      <c r="AQ3" s="295"/>
      <c r="AR3" s="295"/>
      <c r="AS3" s="295"/>
      <c r="AT3" s="295"/>
      <c r="AU3" s="298" t="s">
        <v>144</v>
      </c>
      <c r="AV3" s="295"/>
      <c r="AW3" s="295"/>
      <c r="AX3" s="299"/>
      <c r="AY3" s="300"/>
    </row>
    <row r="4" spans="1:51" ht="90">
      <c r="A4" s="290"/>
      <c r="B4" s="140" t="s">
        <v>41</v>
      </c>
      <c r="C4" s="141" t="s">
        <v>146</v>
      </c>
      <c r="D4" s="141" t="s">
        <v>147</v>
      </c>
      <c r="E4" s="134" t="s">
        <v>148</v>
      </c>
      <c r="F4" s="148" t="s">
        <v>41</v>
      </c>
      <c r="G4" s="141" t="s">
        <v>146</v>
      </c>
      <c r="H4" s="141" t="s">
        <v>147</v>
      </c>
      <c r="I4" s="135" t="s">
        <v>148</v>
      </c>
      <c r="L4" s="290"/>
      <c r="M4" s="135" t="s">
        <v>168</v>
      </c>
      <c r="N4" s="135" t="s">
        <v>169</v>
      </c>
      <c r="O4" s="135" t="s">
        <v>170</v>
      </c>
      <c r="P4" s="135" t="s">
        <v>171</v>
      </c>
      <c r="Q4" s="134" t="s">
        <v>172</v>
      </c>
      <c r="R4" s="152" t="s">
        <v>173</v>
      </c>
      <c r="S4" s="147" t="s">
        <v>174</v>
      </c>
      <c r="T4" s="147" t="s">
        <v>20</v>
      </c>
      <c r="U4" s="147" t="s">
        <v>19</v>
      </c>
      <c r="V4" s="151" t="s">
        <v>172</v>
      </c>
      <c r="W4" s="149"/>
      <c r="X4" s="142" t="s">
        <v>149</v>
      </c>
      <c r="Y4" s="135" t="s">
        <v>153</v>
      </c>
      <c r="Z4" s="135" t="s">
        <v>154</v>
      </c>
      <c r="AA4" s="135" t="s">
        <v>155</v>
      </c>
      <c r="AB4" s="135" t="s">
        <v>156</v>
      </c>
      <c r="AC4" s="135" t="s">
        <v>157</v>
      </c>
      <c r="AD4" s="135" t="s">
        <v>158</v>
      </c>
      <c r="AE4" s="135" t="s">
        <v>159</v>
      </c>
      <c r="AF4" s="135" t="s">
        <v>160</v>
      </c>
      <c r="AG4" s="135" t="s">
        <v>161</v>
      </c>
      <c r="AH4" s="135" t="s">
        <v>162</v>
      </c>
      <c r="AI4" s="135" t="s">
        <v>163</v>
      </c>
      <c r="AJ4" s="135" t="s">
        <v>164</v>
      </c>
      <c r="AK4" s="135" t="s">
        <v>165</v>
      </c>
      <c r="AL4" s="135" t="s">
        <v>166</v>
      </c>
      <c r="AN4" s="297"/>
      <c r="AO4" s="135" t="s">
        <v>41</v>
      </c>
      <c r="AP4" s="135" t="s">
        <v>193</v>
      </c>
      <c r="AQ4" s="135" t="s">
        <v>169</v>
      </c>
      <c r="AR4" s="135" t="s">
        <v>170</v>
      </c>
      <c r="AS4" s="135" t="s">
        <v>171</v>
      </c>
      <c r="AT4" s="134" t="s">
        <v>174</v>
      </c>
      <c r="AU4" s="154" t="s">
        <v>41</v>
      </c>
      <c r="AV4" s="141" t="s">
        <v>173</v>
      </c>
      <c r="AW4" s="141" t="s">
        <v>174</v>
      </c>
      <c r="AX4" s="141" t="s">
        <v>20</v>
      </c>
      <c r="AY4" s="141" t="s">
        <v>19</v>
      </c>
    </row>
    <row r="5" spans="1:51" ht="15">
      <c r="A5" s="177">
        <v>39448</v>
      </c>
      <c r="B5" s="132">
        <v>13625444.06823</v>
      </c>
      <c r="C5" s="132">
        <v>5798801.56675</v>
      </c>
      <c r="D5" s="132">
        <v>2859489.80946</v>
      </c>
      <c r="E5" s="137">
        <v>4967152.69202</v>
      </c>
      <c r="F5" s="139">
        <v>10225705.7691</v>
      </c>
      <c r="G5" s="132">
        <v>911079.10111</v>
      </c>
      <c r="H5" s="132">
        <v>1533941.74467</v>
      </c>
      <c r="I5" s="132">
        <v>7780684.923319999</v>
      </c>
      <c r="L5" s="177">
        <v>39448</v>
      </c>
      <c r="M5" s="132">
        <v>2892288.2559999996</v>
      </c>
      <c r="N5" s="132">
        <v>1709345.64828</v>
      </c>
      <c r="O5" s="132">
        <v>4227226.05059</v>
      </c>
      <c r="P5" s="132">
        <v>2148417.11479</v>
      </c>
      <c r="Q5" s="137">
        <v>2648166.998569999</v>
      </c>
      <c r="R5" s="139">
        <v>674655.14837</v>
      </c>
      <c r="S5" s="132">
        <v>149347.57352000003</v>
      </c>
      <c r="T5" s="132">
        <v>6876916.4841</v>
      </c>
      <c r="U5" s="132">
        <v>1385841.7314000002</v>
      </c>
      <c r="V5" s="132">
        <v>1138944.8317099996</v>
      </c>
      <c r="W5" s="150"/>
      <c r="X5" s="177">
        <v>39448</v>
      </c>
      <c r="Y5" s="132" t="s">
        <v>167</v>
      </c>
      <c r="Z5" s="132" t="s">
        <v>167</v>
      </c>
      <c r="AA5" s="132" t="s">
        <v>167</v>
      </c>
      <c r="AB5" s="132" t="s">
        <v>167</v>
      </c>
      <c r="AC5" s="132" t="s">
        <v>167</v>
      </c>
      <c r="AD5" s="132" t="s">
        <v>167</v>
      </c>
      <c r="AE5" s="132" t="s">
        <v>167</v>
      </c>
      <c r="AF5" s="132" t="s">
        <v>167</v>
      </c>
      <c r="AG5" s="132" t="s">
        <v>167</v>
      </c>
      <c r="AH5" s="132" t="s">
        <v>167</v>
      </c>
      <c r="AI5" s="132" t="s">
        <v>167</v>
      </c>
      <c r="AJ5" s="132" t="s">
        <v>167</v>
      </c>
      <c r="AK5" s="132" t="s">
        <v>167</v>
      </c>
      <c r="AL5" s="132" t="s">
        <v>167</v>
      </c>
      <c r="AN5" s="177">
        <v>39448</v>
      </c>
      <c r="AO5" s="132" t="s">
        <v>167</v>
      </c>
      <c r="AP5" s="132" t="s">
        <v>167</v>
      </c>
      <c r="AQ5" s="132" t="s">
        <v>167</v>
      </c>
      <c r="AR5" s="132" t="s">
        <v>167</v>
      </c>
      <c r="AS5" s="132" t="s">
        <v>167</v>
      </c>
      <c r="AT5" s="137" t="s">
        <v>167</v>
      </c>
      <c r="AU5" s="155" t="s">
        <v>167</v>
      </c>
      <c r="AV5" s="144" t="s">
        <v>167</v>
      </c>
      <c r="AW5" s="144" t="s">
        <v>167</v>
      </c>
      <c r="AX5" s="145" t="s">
        <v>167</v>
      </c>
      <c r="AY5" s="145" t="s">
        <v>167</v>
      </c>
    </row>
    <row r="6" spans="1:51" ht="15">
      <c r="A6" s="177">
        <v>39479</v>
      </c>
      <c r="B6" s="132">
        <v>13716738.531490002</v>
      </c>
      <c r="C6" s="132">
        <v>5833212.8726</v>
      </c>
      <c r="D6" s="132">
        <v>2877352.85135</v>
      </c>
      <c r="E6" s="137">
        <v>5006172.80754</v>
      </c>
      <c r="F6" s="139">
        <v>10384470.65656</v>
      </c>
      <c r="G6" s="132">
        <v>918269.30226</v>
      </c>
      <c r="H6" s="132">
        <v>1532697.4042300002</v>
      </c>
      <c r="I6" s="132">
        <v>7933503.95007</v>
      </c>
      <c r="L6" s="177">
        <v>39479</v>
      </c>
      <c r="M6" s="132">
        <v>2992449.18011</v>
      </c>
      <c r="N6" s="132">
        <v>1647930.12681</v>
      </c>
      <c r="O6" s="132">
        <v>4288180.87366</v>
      </c>
      <c r="P6" s="132">
        <v>2179149.6049900004</v>
      </c>
      <c r="Q6" s="137">
        <v>2609028.7459200006</v>
      </c>
      <c r="R6" s="139">
        <v>683751.0788100001</v>
      </c>
      <c r="S6" s="132">
        <v>154290.9115</v>
      </c>
      <c r="T6" s="132">
        <v>6991059.91503</v>
      </c>
      <c r="U6" s="132">
        <v>1402733.4196400002</v>
      </c>
      <c r="V6" s="132">
        <v>1152635.33158</v>
      </c>
      <c r="W6" s="150"/>
      <c r="X6" s="177">
        <v>39479</v>
      </c>
      <c r="Y6" s="132" t="s">
        <v>167</v>
      </c>
      <c r="Z6" s="132" t="s">
        <v>167</v>
      </c>
      <c r="AA6" s="132" t="s">
        <v>167</v>
      </c>
      <c r="AB6" s="132" t="s">
        <v>167</v>
      </c>
      <c r="AC6" s="132" t="s">
        <v>167</v>
      </c>
      <c r="AD6" s="132" t="s">
        <v>167</v>
      </c>
      <c r="AE6" s="132" t="s">
        <v>167</v>
      </c>
      <c r="AF6" s="132" t="s">
        <v>167</v>
      </c>
      <c r="AG6" s="132" t="s">
        <v>167</v>
      </c>
      <c r="AH6" s="132" t="s">
        <v>167</v>
      </c>
      <c r="AI6" s="132" t="s">
        <v>167</v>
      </c>
      <c r="AJ6" s="132" t="s">
        <v>167</v>
      </c>
      <c r="AK6" s="132" t="s">
        <v>167</v>
      </c>
      <c r="AL6" s="132" t="s">
        <v>167</v>
      </c>
      <c r="AN6" s="177">
        <v>39479</v>
      </c>
      <c r="AO6" s="132" t="s">
        <v>167</v>
      </c>
      <c r="AP6" s="132" t="s">
        <v>167</v>
      </c>
      <c r="AQ6" s="132" t="s">
        <v>167</v>
      </c>
      <c r="AR6" s="132" t="s">
        <v>167</v>
      </c>
      <c r="AS6" s="132" t="s">
        <v>167</v>
      </c>
      <c r="AT6" s="137" t="s">
        <v>167</v>
      </c>
      <c r="AU6" s="155" t="s">
        <v>167</v>
      </c>
      <c r="AV6" s="144" t="s">
        <v>167</v>
      </c>
      <c r="AW6" s="144" t="s">
        <v>167</v>
      </c>
      <c r="AX6" s="144" t="s">
        <v>167</v>
      </c>
      <c r="AY6" s="144" t="s">
        <v>167</v>
      </c>
    </row>
    <row r="7" spans="1:51" ht="15">
      <c r="A7" s="177">
        <v>39508</v>
      </c>
      <c r="B7" s="132">
        <v>13775415.68745</v>
      </c>
      <c r="C7" s="132">
        <v>5862082.553280001</v>
      </c>
      <c r="D7" s="132">
        <v>2853157.30598</v>
      </c>
      <c r="E7" s="137">
        <v>5060175.82819</v>
      </c>
      <c r="F7" s="139">
        <v>10584212.73982</v>
      </c>
      <c r="G7" s="132">
        <v>936679.4131199998</v>
      </c>
      <c r="H7" s="132">
        <v>1528377.78</v>
      </c>
      <c r="I7" s="132">
        <v>8119155.546700001</v>
      </c>
      <c r="L7" s="177">
        <v>39508</v>
      </c>
      <c r="M7" s="132">
        <v>3085875.1576699996</v>
      </c>
      <c r="N7" s="132">
        <v>1571520.51385</v>
      </c>
      <c r="O7" s="132">
        <v>4313724.55686</v>
      </c>
      <c r="P7" s="132">
        <v>2233058.75324</v>
      </c>
      <c r="Q7" s="137">
        <v>2571236.7058300003</v>
      </c>
      <c r="R7" s="139">
        <v>696308.83622</v>
      </c>
      <c r="S7" s="132">
        <v>154550.48794999998</v>
      </c>
      <c r="T7" s="132">
        <v>7117084.08019</v>
      </c>
      <c r="U7" s="132">
        <v>1428622.2532</v>
      </c>
      <c r="V7" s="132">
        <v>1187647.0822599996</v>
      </c>
      <c r="W7" s="150"/>
      <c r="X7" s="177">
        <v>39508</v>
      </c>
      <c r="Y7" s="132" t="s">
        <v>167</v>
      </c>
      <c r="Z7" s="132" t="s">
        <v>167</v>
      </c>
      <c r="AA7" s="132" t="s">
        <v>167</v>
      </c>
      <c r="AB7" s="132" t="s">
        <v>167</v>
      </c>
      <c r="AC7" s="132" t="s">
        <v>167</v>
      </c>
      <c r="AD7" s="132" t="s">
        <v>167</v>
      </c>
      <c r="AE7" s="132" t="s">
        <v>167</v>
      </c>
      <c r="AF7" s="132" t="s">
        <v>167</v>
      </c>
      <c r="AG7" s="132" t="s">
        <v>167</v>
      </c>
      <c r="AH7" s="132" t="s">
        <v>167</v>
      </c>
      <c r="AI7" s="132" t="s">
        <v>167</v>
      </c>
      <c r="AJ7" s="132" t="s">
        <v>167</v>
      </c>
      <c r="AK7" s="132" t="s">
        <v>167</v>
      </c>
      <c r="AL7" s="132" t="s">
        <v>167</v>
      </c>
      <c r="AN7" s="177">
        <v>39508</v>
      </c>
      <c r="AO7" s="132" t="s">
        <v>167</v>
      </c>
      <c r="AP7" s="132" t="s">
        <v>167</v>
      </c>
      <c r="AQ7" s="132" t="s">
        <v>167</v>
      </c>
      <c r="AR7" s="132" t="s">
        <v>167</v>
      </c>
      <c r="AS7" s="132" t="s">
        <v>167</v>
      </c>
      <c r="AT7" s="137" t="s">
        <v>167</v>
      </c>
      <c r="AU7" s="155" t="s">
        <v>167</v>
      </c>
      <c r="AV7" s="144" t="s">
        <v>167</v>
      </c>
      <c r="AW7" s="144" t="s">
        <v>167</v>
      </c>
      <c r="AX7" s="144" t="s">
        <v>167</v>
      </c>
      <c r="AY7" s="144" t="s">
        <v>167</v>
      </c>
    </row>
    <row r="8" spans="1:51" ht="15">
      <c r="A8" s="177">
        <v>39539</v>
      </c>
      <c r="B8" s="132">
        <v>13956423.52121</v>
      </c>
      <c r="C8" s="132">
        <v>5900453.130179999</v>
      </c>
      <c r="D8" s="132">
        <v>2861760.0743599995</v>
      </c>
      <c r="E8" s="137">
        <v>5194210.31667</v>
      </c>
      <c r="F8" s="139">
        <v>10840987.98378</v>
      </c>
      <c r="G8" s="132">
        <v>941239.92565</v>
      </c>
      <c r="H8" s="132">
        <v>1537929.03139</v>
      </c>
      <c r="I8" s="132">
        <v>8361819.02674</v>
      </c>
      <c r="L8" s="177">
        <v>39539</v>
      </c>
      <c r="M8" s="132">
        <v>3150569.5744499997</v>
      </c>
      <c r="N8" s="132">
        <v>1547136.427</v>
      </c>
      <c r="O8" s="132">
        <v>4385158.10264</v>
      </c>
      <c r="P8" s="132">
        <v>2209988.34894</v>
      </c>
      <c r="Q8" s="137">
        <v>2663571.0681800004</v>
      </c>
      <c r="R8" s="139">
        <v>697681.4711600001</v>
      </c>
      <c r="S8" s="132">
        <v>157320.05576000002</v>
      </c>
      <c r="T8" s="132">
        <v>7290308.30511</v>
      </c>
      <c r="U8" s="132">
        <v>1470863.1082799998</v>
      </c>
      <c r="V8" s="132">
        <v>1224815.0434700008</v>
      </c>
      <c r="W8" s="150"/>
      <c r="X8" s="177">
        <v>39539</v>
      </c>
      <c r="Y8" s="132" t="s">
        <v>167</v>
      </c>
      <c r="Z8" s="132" t="s">
        <v>167</v>
      </c>
      <c r="AA8" s="132" t="s">
        <v>167</v>
      </c>
      <c r="AB8" s="132" t="s">
        <v>167</v>
      </c>
      <c r="AC8" s="132" t="s">
        <v>167</v>
      </c>
      <c r="AD8" s="132" t="s">
        <v>167</v>
      </c>
      <c r="AE8" s="132" t="s">
        <v>167</v>
      </c>
      <c r="AF8" s="132" t="s">
        <v>167</v>
      </c>
      <c r="AG8" s="132" t="s">
        <v>167</v>
      </c>
      <c r="AH8" s="132" t="s">
        <v>167</v>
      </c>
      <c r="AI8" s="132" t="s">
        <v>167</v>
      </c>
      <c r="AJ8" s="132" t="s">
        <v>167</v>
      </c>
      <c r="AK8" s="132" t="s">
        <v>167</v>
      </c>
      <c r="AL8" s="132" t="s">
        <v>167</v>
      </c>
      <c r="AN8" s="177">
        <v>39539</v>
      </c>
      <c r="AO8" s="132" t="s">
        <v>167</v>
      </c>
      <c r="AP8" s="132" t="s">
        <v>167</v>
      </c>
      <c r="AQ8" s="132" t="s">
        <v>167</v>
      </c>
      <c r="AR8" s="132" t="s">
        <v>167</v>
      </c>
      <c r="AS8" s="132" t="s">
        <v>167</v>
      </c>
      <c r="AT8" s="137" t="s">
        <v>167</v>
      </c>
      <c r="AU8" s="155" t="s">
        <v>167</v>
      </c>
      <c r="AV8" s="144" t="s">
        <v>167</v>
      </c>
      <c r="AW8" s="144" t="s">
        <v>167</v>
      </c>
      <c r="AX8" s="144" t="s">
        <v>167</v>
      </c>
      <c r="AY8" s="144" t="s">
        <v>167</v>
      </c>
    </row>
    <row r="9" spans="1:51" ht="15">
      <c r="A9" s="177">
        <v>39569</v>
      </c>
      <c r="B9" s="132">
        <v>13929195.77774</v>
      </c>
      <c r="C9" s="132">
        <v>5892179.711879999</v>
      </c>
      <c r="D9" s="132">
        <v>2840514.53894</v>
      </c>
      <c r="E9" s="137">
        <v>5196501.52692</v>
      </c>
      <c r="F9" s="139">
        <v>11091167.230950002</v>
      </c>
      <c r="G9" s="132">
        <v>951590.5862</v>
      </c>
      <c r="H9" s="132">
        <v>1544609.9382600002</v>
      </c>
      <c r="I9" s="132">
        <v>8594966.70649</v>
      </c>
      <c r="L9" s="177">
        <v>39569</v>
      </c>
      <c r="M9" s="132">
        <v>3014763.3937500003</v>
      </c>
      <c r="N9" s="132">
        <v>1645848.73531</v>
      </c>
      <c r="O9" s="132">
        <v>4338863.27426</v>
      </c>
      <c r="P9" s="132">
        <v>2244742.9462900003</v>
      </c>
      <c r="Q9" s="137">
        <v>2684977.428129999</v>
      </c>
      <c r="R9" s="139">
        <v>697642.4682900001</v>
      </c>
      <c r="S9" s="132">
        <v>163606.22054</v>
      </c>
      <c r="T9" s="132">
        <v>7456668.0276</v>
      </c>
      <c r="U9" s="132">
        <v>1506761.5016899998</v>
      </c>
      <c r="V9" s="132">
        <v>1266489.0128300022</v>
      </c>
      <c r="W9" s="150"/>
      <c r="X9" s="177">
        <v>39569</v>
      </c>
      <c r="Y9" s="132" t="s">
        <v>167</v>
      </c>
      <c r="Z9" s="132" t="s">
        <v>167</v>
      </c>
      <c r="AA9" s="132" t="s">
        <v>167</v>
      </c>
      <c r="AB9" s="132" t="s">
        <v>167</v>
      </c>
      <c r="AC9" s="132" t="s">
        <v>167</v>
      </c>
      <c r="AD9" s="132" t="s">
        <v>167</v>
      </c>
      <c r="AE9" s="132" t="s">
        <v>167</v>
      </c>
      <c r="AF9" s="132" t="s">
        <v>167</v>
      </c>
      <c r="AG9" s="132" t="s">
        <v>167</v>
      </c>
      <c r="AH9" s="132" t="s">
        <v>167</v>
      </c>
      <c r="AI9" s="132" t="s">
        <v>167</v>
      </c>
      <c r="AJ9" s="132" t="s">
        <v>167</v>
      </c>
      <c r="AK9" s="132" t="s">
        <v>167</v>
      </c>
      <c r="AL9" s="132" t="s">
        <v>167</v>
      </c>
      <c r="AN9" s="177">
        <v>39569</v>
      </c>
      <c r="AO9" s="132" t="s">
        <v>167</v>
      </c>
      <c r="AP9" s="132" t="s">
        <v>167</v>
      </c>
      <c r="AQ9" s="132" t="s">
        <v>167</v>
      </c>
      <c r="AR9" s="132" t="s">
        <v>167</v>
      </c>
      <c r="AS9" s="132" t="s">
        <v>167</v>
      </c>
      <c r="AT9" s="137" t="s">
        <v>167</v>
      </c>
      <c r="AU9" s="155" t="s">
        <v>167</v>
      </c>
      <c r="AV9" s="144" t="s">
        <v>167</v>
      </c>
      <c r="AW9" s="144" t="s">
        <v>167</v>
      </c>
      <c r="AX9" s="144" t="s">
        <v>167</v>
      </c>
      <c r="AY9" s="144" t="s">
        <v>167</v>
      </c>
    </row>
    <row r="10" spans="1:51" ht="15">
      <c r="A10" s="177">
        <v>39600</v>
      </c>
      <c r="B10" s="132">
        <v>14385042.023449998</v>
      </c>
      <c r="C10" s="132">
        <v>6162682.79889</v>
      </c>
      <c r="D10" s="132">
        <v>2924359.49012</v>
      </c>
      <c r="E10" s="137">
        <v>5297999.73444</v>
      </c>
      <c r="F10" s="139">
        <v>11363054.30517</v>
      </c>
      <c r="G10" s="132">
        <v>974272.2233099997</v>
      </c>
      <c r="H10" s="132">
        <v>1544841.69817</v>
      </c>
      <c r="I10" s="132">
        <v>8843940.38369</v>
      </c>
      <c r="L10" s="177">
        <v>39600</v>
      </c>
      <c r="M10" s="132">
        <v>3239798.4465100006</v>
      </c>
      <c r="N10" s="132">
        <v>1760281.98234</v>
      </c>
      <c r="O10" s="132">
        <v>4506731.759939999</v>
      </c>
      <c r="P10" s="132">
        <v>2279628.9915699996</v>
      </c>
      <c r="Q10" s="137">
        <v>2598600.843089998</v>
      </c>
      <c r="R10" s="139">
        <v>714866.85917</v>
      </c>
      <c r="S10" s="132">
        <v>165207.13006000005</v>
      </c>
      <c r="T10" s="132">
        <v>7639572.4291199995</v>
      </c>
      <c r="U10" s="132">
        <v>1536682.4669899999</v>
      </c>
      <c r="V10" s="132">
        <v>1306725.41983</v>
      </c>
      <c r="W10" s="150"/>
      <c r="X10" s="177">
        <v>39600</v>
      </c>
      <c r="Y10" s="132" t="s">
        <v>167</v>
      </c>
      <c r="Z10" s="132" t="s">
        <v>167</v>
      </c>
      <c r="AA10" s="132" t="s">
        <v>167</v>
      </c>
      <c r="AB10" s="132" t="s">
        <v>167</v>
      </c>
      <c r="AC10" s="132" t="s">
        <v>167</v>
      </c>
      <c r="AD10" s="132" t="s">
        <v>167</v>
      </c>
      <c r="AE10" s="132" t="s">
        <v>167</v>
      </c>
      <c r="AF10" s="132" t="s">
        <v>167</v>
      </c>
      <c r="AG10" s="132" t="s">
        <v>167</v>
      </c>
      <c r="AH10" s="132" t="s">
        <v>167</v>
      </c>
      <c r="AI10" s="132" t="s">
        <v>167</v>
      </c>
      <c r="AJ10" s="132" t="s">
        <v>167</v>
      </c>
      <c r="AK10" s="132" t="s">
        <v>167</v>
      </c>
      <c r="AL10" s="132" t="s">
        <v>167</v>
      </c>
      <c r="AN10" s="177">
        <v>39600</v>
      </c>
      <c r="AO10" s="132" t="s">
        <v>167</v>
      </c>
      <c r="AP10" s="132" t="s">
        <v>167</v>
      </c>
      <c r="AQ10" s="132" t="s">
        <v>167</v>
      </c>
      <c r="AR10" s="132" t="s">
        <v>167</v>
      </c>
      <c r="AS10" s="132" t="s">
        <v>167</v>
      </c>
      <c r="AT10" s="137" t="s">
        <v>167</v>
      </c>
      <c r="AU10" s="155" t="s">
        <v>167</v>
      </c>
      <c r="AV10" s="144" t="s">
        <v>167</v>
      </c>
      <c r="AW10" s="144" t="s">
        <v>167</v>
      </c>
      <c r="AX10" s="144" t="s">
        <v>167</v>
      </c>
      <c r="AY10" s="144" t="s">
        <v>167</v>
      </c>
    </row>
    <row r="11" spans="1:51" ht="15">
      <c r="A11" s="177">
        <v>39630</v>
      </c>
      <c r="B11" s="132">
        <v>14653924.64979</v>
      </c>
      <c r="C11" s="132">
        <v>6182818.130519999</v>
      </c>
      <c r="D11" s="132">
        <v>3096455.42056</v>
      </c>
      <c r="E11" s="137">
        <v>5374651.09871</v>
      </c>
      <c r="F11" s="139">
        <v>11634576.777510002</v>
      </c>
      <c r="G11" s="132">
        <v>981289.7828700001</v>
      </c>
      <c r="H11" s="132">
        <v>1550426.7410300002</v>
      </c>
      <c r="I11" s="132">
        <v>9102860.253610002</v>
      </c>
      <c r="L11" s="177">
        <v>39630</v>
      </c>
      <c r="M11" s="132">
        <v>3228733.353249999</v>
      </c>
      <c r="N11" s="132">
        <v>1783675.13109</v>
      </c>
      <c r="O11" s="132">
        <v>4603761.8004600005</v>
      </c>
      <c r="P11" s="132">
        <v>2346651.92858</v>
      </c>
      <c r="Q11" s="137">
        <v>2691102.4364099987</v>
      </c>
      <c r="R11" s="139">
        <v>714822.71128</v>
      </c>
      <c r="S11" s="132">
        <v>170556.59561999998</v>
      </c>
      <c r="T11" s="132">
        <v>7818587.167239999</v>
      </c>
      <c r="U11" s="132">
        <v>1587548.82824</v>
      </c>
      <c r="V11" s="132">
        <v>1343061.475130003</v>
      </c>
      <c r="W11" s="150"/>
      <c r="X11" s="177">
        <v>39630</v>
      </c>
      <c r="Y11" s="132" t="s">
        <v>167</v>
      </c>
      <c r="Z11" s="132" t="s">
        <v>167</v>
      </c>
      <c r="AA11" s="132" t="s">
        <v>167</v>
      </c>
      <c r="AB11" s="132" t="s">
        <v>167</v>
      </c>
      <c r="AC11" s="132" t="s">
        <v>167</v>
      </c>
      <c r="AD11" s="132" t="s">
        <v>167</v>
      </c>
      <c r="AE11" s="132" t="s">
        <v>167</v>
      </c>
      <c r="AF11" s="132" t="s">
        <v>167</v>
      </c>
      <c r="AG11" s="132" t="s">
        <v>167</v>
      </c>
      <c r="AH11" s="132" t="s">
        <v>167</v>
      </c>
      <c r="AI11" s="132" t="s">
        <v>167</v>
      </c>
      <c r="AJ11" s="132" t="s">
        <v>167</v>
      </c>
      <c r="AK11" s="132" t="s">
        <v>167</v>
      </c>
      <c r="AL11" s="132" t="s">
        <v>167</v>
      </c>
      <c r="AN11" s="177">
        <v>39630</v>
      </c>
      <c r="AO11" s="132" t="s">
        <v>167</v>
      </c>
      <c r="AP11" s="132" t="s">
        <v>167</v>
      </c>
      <c r="AQ11" s="132" t="s">
        <v>167</v>
      </c>
      <c r="AR11" s="132" t="s">
        <v>167</v>
      </c>
      <c r="AS11" s="132" t="s">
        <v>167</v>
      </c>
      <c r="AT11" s="137" t="s">
        <v>167</v>
      </c>
      <c r="AU11" s="155" t="s">
        <v>167</v>
      </c>
      <c r="AV11" s="144" t="s">
        <v>167</v>
      </c>
      <c r="AW11" s="144" t="s">
        <v>167</v>
      </c>
      <c r="AX11" s="144" t="s">
        <v>167</v>
      </c>
      <c r="AY11" s="144" t="s">
        <v>167</v>
      </c>
    </row>
    <row r="12" spans="1:51" ht="15">
      <c r="A12" s="177">
        <v>39661</v>
      </c>
      <c r="B12" s="132">
        <v>14809697.33785</v>
      </c>
      <c r="C12" s="132">
        <v>6214120.42758</v>
      </c>
      <c r="D12" s="132">
        <v>3186035.3846700005</v>
      </c>
      <c r="E12" s="137">
        <v>5409541.5256</v>
      </c>
      <c r="F12" s="139">
        <v>11847987.917380001</v>
      </c>
      <c r="G12" s="132">
        <v>989360.9506499994</v>
      </c>
      <c r="H12" s="132">
        <v>1545673.70378</v>
      </c>
      <c r="I12" s="132">
        <v>9312953.262950001</v>
      </c>
      <c r="L12" s="177">
        <v>39661</v>
      </c>
      <c r="M12" s="132">
        <v>3297137.0245</v>
      </c>
      <c r="N12" s="132">
        <v>1751948.4166499998</v>
      </c>
      <c r="O12" s="132">
        <v>4640980.51517</v>
      </c>
      <c r="P12" s="132">
        <v>2398141.50569</v>
      </c>
      <c r="Q12" s="137">
        <v>2721489.875840001</v>
      </c>
      <c r="R12" s="139">
        <v>719204.4413599999</v>
      </c>
      <c r="S12" s="132">
        <v>175155.18157000004</v>
      </c>
      <c r="T12" s="132">
        <v>7969581.391469999</v>
      </c>
      <c r="U12" s="132">
        <v>1615346.94285</v>
      </c>
      <c r="V12" s="132">
        <v>1368699.9601300023</v>
      </c>
      <c r="W12" s="150"/>
      <c r="X12" s="177">
        <v>39661</v>
      </c>
      <c r="Y12" s="132" t="s">
        <v>167</v>
      </c>
      <c r="Z12" s="132" t="s">
        <v>167</v>
      </c>
      <c r="AA12" s="132" t="s">
        <v>167</v>
      </c>
      <c r="AB12" s="132" t="s">
        <v>167</v>
      </c>
      <c r="AC12" s="132" t="s">
        <v>167</v>
      </c>
      <c r="AD12" s="132" t="s">
        <v>167</v>
      </c>
      <c r="AE12" s="132" t="s">
        <v>167</v>
      </c>
      <c r="AF12" s="132" t="s">
        <v>167</v>
      </c>
      <c r="AG12" s="132" t="s">
        <v>167</v>
      </c>
      <c r="AH12" s="132" t="s">
        <v>167</v>
      </c>
      <c r="AI12" s="132" t="s">
        <v>167</v>
      </c>
      <c r="AJ12" s="132" t="s">
        <v>167</v>
      </c>
      <c r="AK12" s="132" t="s">
        <v>167</v>
      </c>
      <c r="AL12" s="132" t="s">
        <v>167</v>
      </c>
      <c r="AN12" s="177">
        <v>39661</v>
      </c>
      <c r="AO12" s="132" t="s">
        <v>167</v>
      </c>
      <c r="AP12" s="132" t="s">
        <v>167</v>
      </c>
      <c r="AQ12" s="132" t="s">
        <v>167</v>
      </c>
      <c r="AR12" s="132" t="s">
        <v>167</v>
      </c>
      <c r="AS12" s="132" t="s">
        <v>167</v>
      </c>
      <c r="AT12" s="137" t="s">
        <v>167</v>
      </c>
      <c r="AU12" s="155" t="s">
        <v>167</v>
      </c>
      <c r="AV12" s="144" t="s">
        <v>167</v>
      </c>
      <c r="AW12" s="144" t="s">
        <v>167</v>
      </c>
      <c r="AX12" s="144" t="s">
        <v>167</v>
      </c>
      <c r="AY12" s="144" t="s">
        <v>167</v>
      </c>
    </row>
    <row r="13" spans="1:51" ht="15">
      <c r="A13" s="177">
        <v>39692</v>
      </c>
      <c r="B13" s="132">
        <v>14860244.97115</v>
      </c>
      <c r="C13" s="132">
        <v>6152334.52831</v>
      </c>
      <c r="D13" s="132">
        <v>3237238.498349999</v>
      </c>
      <c r="E13" s="137">
        <v>5470671.94449</v>
      </c>
      <c r="F13" s="139">
        <v>12071640.54307</v>
      </c>
      <c r="G13" s="132">
        <v>1014086.9680800003</v>
      </c>
      <c r="H13" s="132">
        <v>1529473.24571</v>
      </c>
      <c r="I13" s="132">
        <v>9528080.329279998</v>
      </c>
      <c r="L13" s="177">
        <v>39692</v>
      </c>
      <c r="M13" s="132">
        <v>3306374.42742</v>
      </c>
      <c r="N13" s="132">
        <v>1712698.7652200002</v>
      </c>
      <c r="O13" s="132">
        <v>4704895.50552</v>
      </c>
      <c r="P13" s="132">
        <v>2468803.35922</v>
      </c>
      <c r="Q13" s="137">
        <v>2667472.9137699995</v>
      </c>
      <c r="R13" s="139">
        <v>736399.25649</v>
      </c>
      <c r="S13" s="132">
        <v>179191.99364000003</v>
      </c>
      <c r="T13" s="132">
        <v>8120951.736029999</v>
      </c>
      <c r="U13" s="132">
        <v>1647541.426</v>
      </c>
      <c r="V13" s="132">
        <v>1387556.1309100017</v>
      </c>
      <c r="W13" s="150"/>
      <c r="X13" s="177">
        <v>39692</v>
      </c>
      <c r="Y13" s="132" t="s">
        <v>167</v>
      </c>
      <c r="Z13" s="132" t="s">
        <v>167</v>
      </c>
      <c r="AA13" s="132" t="s">
        <v>167</v>
      </c>
      <c r="AB13" s="132" t="s">
        <v>167</v>
      </c>
      <c r="AC13" s="132" t="s">
        <v>167</v>
      </c>
      <c r="AD13" s="132" t="s">
        <v>167</v>
      </c>
      <c r="AE13" s="132" t="s">
        <v>167</v>
      </c>
      <c r="AF13" s="132" t="s">
        <v>167</v>
      </c>
      <c r="AG13" s="132" t="s">
        <v>167</v>
      </c>
      <c r="AH13" s="132" t="s">
        <v>167</v>
      </c>
      <c r="AI13" s="132" t="s">
        <v>167</v>
      </c>
      <c r="AJ13" s="132" t="s">
        <v>167</v>
      </c>
      <c r="AK13" s="132" t="s">
        <v>167</v>
      </c>
      <c r="AL13" s="132" t="s">
        <v>167</v>
      </c>
      <c r="AN13" s="177">
        <v>39692</v>
      </c>
      <c r="AO13" s="132" t="s">
        <v>167</v>
      </c>
      <c r="AP13" s="132" t="s">
        <v>167</v>
      </c>
      <c r="AQ13" s="132" t="s">
        <v>167</v>
      </c>
      <c r="AR13" s="132" t="s">
        <v>167</v>
      </c>
      <c r="AS13" s="132" t="s">
        <v>167</v>
      </c>
      <c r="AT13" s="137" t="s">
        <v>167</v>
      </c>
      <c r="AU13" s="155" t="s">
        <v>167</v>
      </c>
      <c r="AV13" s="144" t="s">
        <v>167</v>
      </c>
      <c r="AW13" s="144" t="s">
        <v>167</v>
      </c>
      <c r="AX13" s="144" t="s">
        <v>167</v>
      </c>
      <c r="AY13" s="144" t="s">
        <v>167</v>
      </c>
    </row>
    <row r="14" spans="1:51" ht="15">
      <c r="A14" s="177">
        <v>39722</v>
      </c>
      <c r="B14" s="132">
        <v>15140104.02975</v>
      </c>
      <c r="C14" s="132">
        <v>6190588.096670001</v>
      </c>
      <c r="D14" s="132">
        <v>3283642.2359199985</v>
      </c>
      <c r="E14" s="137">
        <v>5665873.697160001</v>
      </c>
      <c r="F14" s="139">
        <v>12308097.39092</v>
      </c>
      <c r="G14" s="132">
        <v>1032485.9257400002</v>
      </c>
      <c r="H14" s="132">
        <v>1518061.6079300004</v>
      </c>
      <c r="I14" s="132">
        <v>9757549.85725</v>
      </c>
      <c r="L14" s="177">
        <v>39722</v>
      </c>
      <c r="M14" s="132">
        <v>3294930.7906299997</v>
      </c>
      <c r="N14" s="132">
        <v>1635619.6640699997</v>
      </c>
      <c r="O14" s="132">
        <v>4902552.81154</v>
      </c>
      <c r="P14" s="132">
        <v>2565579.599</v>
      </c>
      <c r="Q14" s="137">
        <v>2741421.1645100005</v>
      </c>
      <c r="R14" s="139">
        <v>742780.1234499998</v>
      </c>
      <c r="S14" s="132">
        <v>184495.51883</v>
      </c>
      <c r="T14" s="132">
        <v>8290900.882950001</v>
      </c>
      <c r="U14" s="132">
        <v>1670980.8470899998</v>
      </c>
      <c r="V14" s="132">
        <v>1418940.0185999982</v>
      </c>
      <c r="W14" s="150"/>
      <c r="X14" s="177">
        <v>39722</v>
      </c>
      <c r="Y14" s="132" t="s">
        <v>167</v>
      </c>
      <c r="Z14" s="132" t="s">
        <v>167</v>
      </c>
      <c r="AA14" s="132" t="s">
        <v>167</v>
      </c>
      <c r="AB14" s="132" t="s">
        <v>167</v>
      </c>
      <c r="AC14" s="132" t="s">
        <v>167</v>
      </c>
      <c r="AD14" s="132" t="s">
        <v>167</v>
      </c>
      <c r="AE14" s="132" t="s">
        <v>167</v>
      </c>
      <c r="AF14" s="132" t="s">
        <v>167</v>
      </c>
      <c r="AG14" s="132" t="s">
        <v>167</v>
      </c>
      <c r="AH14" s="132" t="s">
        <v>167</v>
      </c>
      <c r="AI14" s="132" t="s">
        <v>167</v>
      </c>
      <c r="AJ14" s="132" t="s">
        <v>167</v>
      </c>
      <c r="AK14" s="132" t="s">
        <v>167</v>
      </c>
      <c r="AL14" s="132" t="s">
        <v>167</v>
      </c>
      <c r="AN14" s="177">
        <v>39722</v>
      </c>
      <c r="AO14" s="132" t="s">
        <v>167</v>
      </c>
      <c r="AP14" s="132" t="s">
        <v>167</v>
      </c>
      <c r="AQ14" s="132" t="s">
        <v>167</v>
      </c>
      <c r="AR14" s="132" t="s">
        <v>167</v>
      </c>
      <c r="AS14" s="132" t="s">
        <v>167</v>
      </c>
      <c r="AT14" s="137" t="s">
        <v>167</v>
      </c>
      <c r="AU14" s="155" t="s">
        <v>167</v>
      </c>
      <c r="AV14" s="144" t="s">
        <v>167</v>
      </c>
      <c r="AW14" s="144" t="s">
        <v>167</v>
      </c>
      <c r="AX14" s="144" t="s">
        <v>167</v>
      </c>
      <c r="AY14" s="144" t="s">
        <v>167</v>
      </c>
    </row>
    <row r="15" spans="1:51" ht="15">
      <c r="A15" s="177">
        <v>39753</v>
      </c>
      <c r="B15" s="132">
        <v>15282609.57317</v>
      </c>
      <c r="C15" s="132">
        <v>6258894.111440001</v>
      </c>
      <c r="D15" s="132">
        <v>3340129.12436</v>
      </c>
      <c r="E15" s="137">
        <v>5683586.337369999</v>
      </c>
      <c r="F15" s="139">
        <v>12470361.017039998</v>
      </c>
      <c r="G15" s="132">
        <v>1050180.60805</v>
      </c>
      <c r="H15" s="132">
        <v>1511726.48212</v>
      </c>
      <c r="I15" s="132">
        <v>9908453.926869998</v>
      </c>
      <c r="L15" s="177">
        <v>39753</v>
      </c>
      <c r="M15" s="132">
        <v>3362336.58638</v>
      </c>
      <c r="N15" s="132">
        <v>1608877.81315</v>
      </c>
      <c r="O15" s="132">
        <v>4957005.80893</v>
      </c>
      <c r="P15" s="132">
        <v>2611705.96827</v>
      </c>
      <c r="Q15" s="137">
        <v>2742683.396440001</v>
      </c>
      <c r="R15" s="139">
        <v>749395.0407999998</v>
      </c>
      <c r="S15" s="132">
        <v>183814.54557</v>
      </c>
      <c r="T15" s="132">
        <v>8401166.533890001</v>
      </c>
      <c r="U15" s="132">
        <v>1689178.1849499997</v>
      </c>
      <c r="V15" s="132">
        <v>1446806.7118299957</v>
      </c>
      <c r="W15" s="150"/>
      <c r="X15" s="177">
        <v>39753</v>
      </c>
      <c r="Y15" s="132" t="s">
        <v>167</v>
      </c>
      <c r="Z15" s="132" t="s">
        <v>167</v>
      </c>
      <c r="AA15" s="132" t="s">
        <v>167</v>
      </c>
      <c r="AB15" s="132" t="s">
        <v>167</v>
      </c>
      <c r="AC15" s="132" t="s">
        <v>167</v>
      </c>
      <c r="AD15" s="132" t="s">
        <v>167</v>
      </c>
      <c r="AE15" s="132" t="s">
        <v>167</v>
      </c>
      <c r="AF15" s="132" t="s">
        <v>167</v>
      </c>
      <c r="AG15" s="132" t="s">
        <v>167</v>
      </c>
      <c r="AH15" s="132" t="s">
        <v>167</v>
      </c>
      <c r="AI15" s="132" t="s">
        <v>167</v>
      </c>
      <c r="AJ15" s="132" t="s">
        <v>167</v>
      </c>
      <c r="AK15" s="132" t="s">
        <v>167</v>
      </c>
      <c r="AL15" s="132" t="s">
        <v>167</v>
      </c>
      <c r="AN15" s="177">
        <v>39753</v>
      </c>
      <c r="AO15" s="132" t="s">
        <v>167</v>
      </c>
      <c r="AP15" s="132" t="s">
        <v>167</v>
      </c>
      <c r="AQ15" s="132" t="s">
        <v>167</v>
      </c>
      <c r="AR15" s="132" t="s">
        <v>167</v>
      </c>
      <c r="AS15" s="132" t="s">
        <v>167</v>
      </c>
      <c r="AT15" s="137" t="s">
        <v>167</v>
      </c>
      <c r="AU15" s="155" t="s">
        <v>167</v>
      </c>
      <c r="AV15" s="144" t="s">
        <v>167</v>
      </c>
      <c r="AW15" s="144" t="s">
        <v>167</v>
      </c>
      <c r="AX15" s="144" t="s">
        <v>167</v>
      </c>
      <c r="AY15" s="144" t="s">
        <v>167</v>
      </c>
    </row>
    <row r="16" spans="1:51" ht="15">
      <c r="A16" s="177">
        <v>39783</v>
      </c>
      <c r="B16" s="132">
        <v>14961721.270630002</v>
      </c>
      <c r="C16" s="132">
        <v>5887754.09944</v>
      </c>
      <c r="D16" s="132">
        <v>3387660.55898</v>
      </c>
      <c r="E16" s="137">
        <v>5686306.612210001</v>
      </c>
      <c r="F16" s="139">
        <v>12603141.372900002</v>
      </c>
      <c r="G16" s="132">
        <v>1026706.16741</v>
      </c>
      <c r="H16" s="132">
        <v>1499284.4387</v>
      </c>
      <c r="I16" s="132">
        <v>10077150.76679</v>
      </c>
      <c r="L16" s="177">
        <v>39783</v>
      </c>
      <c r="M16" s="132">
        <v>3050746.9627599996</v>
      </c>
      <c r="N16" s="132">
        <v>1493499.6017</v>
      </c>
      <c r="O16" s="132">
        <v>4912529.476179999</v>
      </c>
      <c r="P16" s="132">
        <v>2672675.89457</v>
      </c>
      <c r="Q16" s="137">
        <v>2832269.3354200013</v>
      </c>
      <c r="R16" s="139">
        <v>732846.3121300002</v>
      </c>
      <c r="S16" s="132">
        <v>189332.73584</v>
      </c>
      <c r="T16" s="132">
        <v>8528497.975170001</v>
      </c>
      <c r="U16" s="132">
        <v>1693760.7050599998</v>
      </c>
      <c r="V16" s="132">
        <v>1458703.6447</v>
      </c>
      <c r="W16" s="150"/>
      <c r="X16" s="177">
        <v>39783</v>
      </c>
      <c r="Y16" s="132" t="s">
        <v>167</v>
      </c>
      <c r="Z16" s="132" t="s">
        <v>167</v>
      </c>
      <c r="AA16" s="132" t="s">
        <v>167</v>
      </c>
      <c r="AB16" s="132" t="s">
        <v>167</v>
      </c>
      <c r="AC16" s="132" t="s">
        <v>167</v>
      </c>
      <c r="AD16" s="132" t="s">
        <v>167</v>
      </c>
      <c r="AE16" s="132" t="s">
        <v>167</v>
      </c>
      <c r="AF16" s="132" t="s">
        <v>167</v>
      </c>
      <c r="AG16" s="132" t="s">
        <v>167</v>
      </c>
      <c r="AH16" s="132" t="s">
        <v>167</v>
      </c>
      <c r="AI16" s="132" t="s">
        <v>167</v>
      </c>
      <c r="AJ16" s="132" t="s">
        <v>167</v>
      </c>
      <c r="AK16" s="132" t="s">
        <v>167</v>
      </c>
      <c r="AL16" s="132" t="s">
        <v>167</v>
      </c>
      <c r="AN16" s="177">
        <v>39783</v>
      </c>
      <c r="AO16" s="132" t="s">
        <v>167</v>
      </c>
      <c r="AP16" s="132" t="s">
        <v>167</v>
      </c>
      <c r="AQ16" s="132" t="s">
        <v>167</v>
      </c>
      <c r="AR16" s="132" t="s">
        <v>167</v>
      </c>
      <c r="AS16" s="132" t="s">
        <v>167</v>
      </c>
      <c r="AT16" s="137" t="s">
        <v>167</v>
      </c>
      <c r="AU16" s="155" t="s">
        <v>167</v>
      </c>
      <c r="AV16" s="144" t="s">
        <v>167</v>
      </c>
      <c r="AW16" s="144" t="s">
        <v>167</v>
      </c>
      <c r="AX16" s="144" t="s">
        <v>167</v>
      </c>
      <c r="AY16" s="144" t="s">
        <v>167</v>
      </c>
    </row>
    <row r="17" spans="1:51" ht="15">
      <c r="A17" s="177">
        <v>39814</v>
      </c>
      <c r="B17" s="132">
        <v>15069396</v>
      </c>
      <c r="C17" s="132">
        <v>5853370</v>
      </c>
      <c r="D17" s="132">
        <v>3434865</v>
      </c>
      <c r="E17" s="137">
        <v>5781161</v>
      </c>
      <c r="F17" s="139">
        <v>12587077</v>
      </c>
      <c r="G17" s="132">
        <v>1024249</v>
      </c>
      <c r="H17" s="132">
        <v>1475276</v>
      </c>
      <c r="I17" s="132">
        <v>10087552</v>
      </c>
      <c r="L17" s="177">
        <v>39814</v>
      </c>
      <c r="M17" s="132">
        <v>3760928</v>
      </c>
      <c r="N17" s="132">
        <v>1090668</v>
      </c>
      <c r="O17" s="132">
        <v>4697803</v>
      </c>
      <c r="P17" s="132">
        <v>2695381</v>
      </c>
      <c r="Q17" s="137">
        <v>2824616</v>
      </c>
      <c r="R17" s="139">
        <v>750700</v>
      </c>
      <c r="S17" s="132">
        <v>186714</v>
      </c>
      <c r="T17" s="132">
        <v>8526057</v>
      </c>
      <c r="U17" s="132">
        <v>1682762</v>
      </c>
      <c r="V17" s="132">
        <v>1440844</v>
      </c>
      <c r="W17" s="150"/>
      <c r="X17" s="177">
        <v>39814</v>
      </c>
      <c r="Y17" s="132" t="s">
        <v>167</v>
      </c>
      <c r="Z17" s="132" t="s">
        <v>167</v>
      </c>
      <c r="AA17" s="132" t="s">
        <v>167</v>
      </c>
      <c r="AB17" s="132" t="s">
        <v>167</v>
      </c>
      <c r="AC17" s="132" t="s">
        <v>167</v>
      </c>
      <c r="AD17" s="132" t="s">
        <v>167</v>
      </c>
      <c r="AE17" s="132" t="s">
        <v>167</v>
      </c>
      <c r="AF17" s="132" t="s">
        <v>167</v>
      </c>
      <c r="AG17" s="132" t="s">
        <v>167</v>
      </c>
      <c r="AH17" s="132" t="s">
        <v>167</v>
      </c>
      <c r="AI17" s="132" t="s">
        <v>167</v>
      </c>
      <c r="AJ17" s="132" t="s">
        <v>167</v>
      </c>
      <c r="AK17" s="132" t="s">
        <v>167</v>
      </c>
      <c r="AL17" s="132" t="s">
        <v>167</v>
      </c>
      <c r="AN17" s="177">
        <v>39814</v>
      </c>
      <c r="AO17" s="132">
        <v>502166</v>
      </c>
      <c r="AP17" s="132">
        <v>86826</v>
      </c>
      <c r="AQ17" s="132">
        <v>49293</v>
      </c>
      <c r="AR17" s="132">
        <v>121306</v>
      </c>
      <c r="AS17" s="132">
        <v>32657</v>
      </c>
      <c r="AT17" s="137">
        <v>216</v>
      </c>
      <c r="AU17" s="139">
        <v>521884</v>
      </c>
      <c r="AV17" s="132">
        <v>57654</v>
      </c>
      <c r="AW17" s="132">
        <v>18465</v>
      </c>
      <c r="AX17" s="132">
        <v>218286</v>
      </c>
      <c r="AY17" s="132">
        <v>184098</v>
      </c>
    </row>
    <row r="18" spans="1:51" ht="15">
      <c r="A18" s="177">
        <v>39845</v>
      </c>
      <c r="B18" s="132">
        <v>15147021</v>
      </c>
      <c r="C18" s="132">
        <v>5962634</v>
      </c>
      <c r="D18" s="132">
        <v>3459078</v>
      </c>
      <c r="E18" s="137">
        <v>5725309</v>
      </c>
      <c r="F18" s="139">
        <v>12710958</v>
      </c>
      <c r="G18" s="132">
        <v>1052029</v>
      </c>
      <c r="H18" s="132">
        <v>1451591</v>
      </c>
      <c r="I18" s="132">
        <v>10207338</v>
      </c>
      <c r="L18" s="177">
        <v>39845</v>
      </c>
      <c r="M18" s="132">
        <v>3951286</v>
      </c>
      <c r="N18" s="132">
        <v>1066400</v>
      </c>
      <c r="O18" s="132">
        <v>4724907</v>
      </c>
      <c r="P18" s="132">
        <v>2708067</v>
      </c>
      <c r="Q18" s="137">
        <v>2696361</v>
      </c>
      <c r="R18" s="139">
        <v>764395</v>
      </c>
      <c r="S18" s="132">
        <v>185211</v>
      </c>
      <c r="T18" s="132">
        <v>8622342</v>
      </c>
      <c r="U18" s="132">
        <v>1697152</v>
      </c>
      <c r="V18" s="132">
        <v>1441858</v>
      </c>
      <c r="W18" s="150"/>
      <c r="X18" s="177">
        <v>39845</v>
      </c>
      <c r="Y18" s="132" t="s">
        <v>167</v>
      </c>
      <c r="Z18" s="132" t="s">
        <v>167</v>
      </c>
      <c r="AA18" s="132" t="s">
        <v>167</v>
      </c>
      <c r="AB18" s="132" t="s">
        <v>167</v>
      </c>
      <c r="AC18" s="132" t="s">
        <v>167</v>
      </c>
      <c r="AD18" s="132" t="s">
        <v>167</v>
      </c>
      <c r="AE18" s="132" t="s">
        <v>167</v>
      </c>
      <c r="AF18" s="132" t="s">
        <v>167</v>
      </c>
      <c r="AG18" s="132" t="s">
        <v>167</v>
      </c>
      <c r="AH18" s="132" t="s">
        <v>167</v>
      </c>
      <c r="AI18" s="132" t="s">
        <v>167</v>
      </c>
      <c r="AJ18" s="132" t="s">
        <v>167</v>
      </c>
      <c r="AK18" s="132" t="s">
        <v>167</v>
      </c>
      <c r="AL18" s="132" t="s">
        <v>167</v>
      </c>
      <c r="AN18" s="177">
        <v>39845</v>
      </c>
      <c r="AO18" s="132">
        <v>512105</v>
      </c>
      <c r="AP18" s="132">
        <v>98813</v>
      </c>
      <c r="AQ18" s="132">
        <v>57472</v>
      </c>
      <c r="AR18" s="132">
        <v>114299</v>
      </c>
      <c r="AS18" s="132">
        <v>31979</v>
      </c>
      <c r="AT18" s="137">
        <v>219</v>
      </c>
      <c r="AU18" s="139">
        <v>542553</v>
      </c>
      <c r="AV18" s="132">
        <v>58183</v>
      </c>
      <c r="AW18" s="132">
        <v>19124</v>
      </c>
      <c r="AX18" s="132">
        <v>216611</v>
      </c>
      <c r="AY18" s="132">
        <v>204906</v>
      </c>
    </row>
    <row r="19" spans="1:51" ht="15">
      <c r="A19" s="177">
        <v>39873</v>
      </c>
      <c r="B19" s="132">
        <v>15183495</v>
      </c>
      <c r="C19" s="132">
        <v>5985228</v>
      </c>
      <c r="D19" s="132">
        <v>3468109</v>
      </c>
      <c r="E19" s="137">
        <v>5730158</v>
      </c>
      <c r="F19" s="139">
        <v>12870293</v>
      </c>
      <c r="G19" s="132">
        <v>1062598</v>
      </c>
      <c r="H19" s="132">
        <v>1471100</v>
      </c>
      <c r="I19" s="132">
        <v>10336595</v>
      </c>
      <c r="L19" s="177">
        <v>39873</v>
      </c>
      <c r="M19" s="132">
        <v>3921226</v>
      </c>
      <c r="N19" s="132">
        <v>1079700</v>
      </c>
      <c r="O19" s="132">
        <v>4740552</v>
      </c>
      <c r="P19" s="132">
        <v>2754644</v>
      </c>
      <c r="Q19" s="137">
        <v>2687373</v>
      </c>
      <c r="R19" s="139">
        <v>784520</v>
      </c>
      <c r="S19" s="132">
        <v>191378</v>
      </c>
      <c r="T19" s="132">
        <v>8701393</v>
      </c>
      <c r="U19" s="132">
        <v>1727388</v>
      </c>
      <c r="V19" s="132">
        <v>1465614</v>
      </c>
      <c r="W19" s="150"/>
      <c r="X19" s="177">
        <v>39873</v>
      </c>
      <c r="Y19" s="132" t="s">
        <v>167</v>
      </c>
      <c r="Z19" s="132" t="s">
        <v>167</v>
      </c>
      <c r="AA19" s="132" t="s">
        <v>167</v>
      </c>
      <c r="AB19" s="132" t="s">
        <v>167</v>
      </c>
      <c r="AC19" s="132" t="s">
        <v>167</v>
      </c>
      <c r="AD19" s="132" t="s">
        <v>167</v>
      </c>
      <c r="AE19" s="132" t="s">
        <v>167</v>
      </c>
      <c r="AF19" s="132" t="s">
        <v>167</v>
      </c>
      <c r="AG19" s="132" t="s">
        <v>167</v>
      </c>
      <c r="AH19" s="132" t="s">
        <v>167</v>
      </c>
      <c r="AI19" s="132" t="s">
        <v>167</v>
      </c>
      <c r="AJ19" s="132" t="s">
        <v>167</v>
      </c>
      <c r="AK19" s="132" t="s">
        <v>167</v>
      </c>
      <c r="AL19" s="132" t="s">
        <v>167</v>
      </c>
      <c r="AN19" s="177">
        <v>39873</v>
      </c>
      <c r="AO19" s="132">
        <v>537236</v>
      </c>
      <c r="AP19" s="132">
        <v>102443</v>
      </c>
      <c r="AQ19" s="132">
        <v>56633</v>
      </c>
      <c r="AR19" s="132">
        <v>130603</v>
      </c>
      <c r="AS19" s="132">
        <v>39121</v>
      </c>
      <c r="AT19" s="137">
        <v>242</v>
      </c>
      <c r="AU19" s="139">
        <v>559585</v>
      </c>
      <c r="AV19" s="132">
        <v>60068</v>
      </c>
      <c r="AW19" s="132">
        <v>20071</v>
      </c>
      <c r="AX19" s="132">
        <v>228460</v>
      </c>
      <c r="AY19" s="132">
        <v>198194</v>
      </c>
    </row>
    <row r="20" spans="1:51" ht="15">
      <c r="A20" s="177">
        <v>39904</v>
      </c>
      <c r="B20" s="132">
        <v>15105443</v>
      </c>
      <c r="C20" s="132">
        <v>5843654</v>
      </c>
      <c r="D20" s="132">
        <v>3517111</v>
      </c>
      <c r="E20" s="137">
        <v>5744678</v>
      </c>
      <c r="F20" s="139">
        <v>12988114</v>
      </c>
      <c r="G20" s="132">
        <v>1074816</v>
      </c>
      <c r="H20" s="132">
        <v>1457256</v>
      </c>
      <c r="I20" s="132">
        <v>10456042</v>
      </c>
      <c r="L20" s="177">
        <v>39904</v>
      </c>
      <c r="M20" s="132">
        <v>3824590</v>
      </c>
      <c r="N20" s="132">
        <v>1077314</v>
      </c>
      <c r="O20" s="132">
        <v>4766837</v>
      </c>
      <c r="P20" s="132">
        <v>2799779</v>
      </c>
      <c r="Q20" s="137">
        <v>2636923</v>
      </c>
      <c r="R20" s="139">
        <v>790758</v>
      </c>
      <c r="S20" s="132">
        <v>196904</v>
      </c>
      <c r="T20" s="132">
        <v>8777970</v>
      </c>
      <c r="U20" s="132">
        <v>1766788</v>
      </c>
      <c r="V20" s="132">
        <v>1455694</v>
      </c>
      <c r="W20" s="150"/>
      <c r="X20" s="177">
        <v>39904</v>
      </c>
      <c r="Y20" s="132" t="s">
        <v>167</v>
      </c>
      <c r="Z20" s="132" t="s">
        <v>167</v>
      </c>
      <c r="AA20" s="132" t="s">
        <v>167</v>
      </c>
      <c r="AB20" s="132" t="s">
        <v>167</v>
      </c>
      <c r="AC20" s="132" t="s">
        <v>167</v>
      </c>
      <c r="AD20" s="132" t="s">
        <v>167</v>
      </c>
      <c r="AE20" s="132" t="s">
        <v>167</v>
      </c>
      <c r="AF20" s="132" t="s">
        <v>167</v>
      </c>
      <c r="AG20" s="132" t="s">
        <v>167</v>
      </c>
      <c r="AH20" s="132" t="s">
        <v>167</v>
      </c>
      <c r="AI20" s="132" t="s">
        <v>167</v>
      </c>
      <c r="AJ20" s="132" t="s">
        <v>167</v>
      </c>
      <c r="AK20" s="132" t="s">
        <v>167</v>
      </c>
      <c r="AL20" s="132" t="s">
        <v>167</v>
      </c>
      <c r="AN20" s="177">
        <v>39904</v>
      </c>
      <c r="AO20" s="132">
        <v>555598</v>
      </c>
      <c r="AP20" s="132">
        <v>124970</v>
      </c>
      <c r="AQ20" s="132">
        <v>60823</v>
      </c>
      <c r="AR20" s="132">
        <v>138751</v>
      </c>
      <c r="AS20" s="132">
        <v>40282</v>
      </c>
      <c r="AT20" s="137">
        <v>222</v>
      </c>
      <c r="AU20" s="139">
        <v>597546</v>
      </c>
      <c r="AV20" s="132">
        <v>66187</v>
      </c>
      <c r="AW20" s="132">
        <v>22069</v>
      </c>
      <c r="AX20" s="132">
        <v>240581</v>
      </c>
      <c r="AY20" s="132">
        <v>207740</v>
      </c>
    </row>
    <row r="21" spans="1:51" ht="15">
      <c r="A21" s="177">
        <v>39934</v>
      </c>
      <c r="B21" s="132">
        <v>15007030</v>
      </c>
      <c r="C21" s="132">
        <v>5695443</v>
      </c>
      <c r="D21" s="132">
        <v>3593625</v>
      </c>
      <c r="E21" s="137">
        <v>5717962</v>
      </c>
      <c r="F21" s="139">
        <v>13124323</v>
      </c>
      <c r="G21" s="132">
        <v>1082037</v>
      </c>
      <c r="H21" s="132">
        <v>1450488</v>
      </c>
      <c r="I21" s="132">
        <v>10591798</v>
      </c>
      <c r="L21" s="177">
        <v>39934</v>
      </c>
      <c r="M21" s="132">
        <v>3691120</v>
      </c>
      <c r="N21" s="132">
        <v>1062388</v>
      </c>
      <c r="O21" s="132">
        <v>4749312</v>
      </c>
      <c r="P21" s="132">
        <v>2811156</v>
      </c>
      <c r="Q21" s="137">
        <v>2693054</v>
      </c>
      <c r="R21" s="139">
        <v>797587</v>
      </c>
      <c r="S21" s="132">
        <v>199359</v>
      </c>
      <c r="T21" s="132">
        <v>8863527</v>
      </c>
      <c r="U21" s="132">
        <v>1792293</v>
      </c>
      <c r="V21" s="132">
        <v>1471557</v>
      </c>
      <c r="W21" s="150"/>
      <c r="X21" s="177">
        <v>39934</v>
      </c>
      <c r="Y21" s="132" t="s">
        <v>167</v>
      </c>
      <c r="Z21" s="132" t="s">
        <v>167</v>
      </c>
      <c r="AA21" s="132" t="s">
        <v>167</v>
      </c>
      <c r="AB21" s="132" t="s">
        <v>167</v>
      </c>
      <c r="AC21" s="132" t="s">
        <v>167</v>
      </c>
      <c r="AD21" s="132" t="s">
        <v>167</v>
      </c>
      <c r="AE21" s="132" t="s">
        <v>167</v>
      </c>
      <c r="AF21" s="132" t="s">
        <v>167</v>
      </c>
      <c r="AG21" s="132" t="s">
        <v>167</v>
      </c>
      <c r="AH21" s="132" t="s">
        <v>167</v>
      </c>
      <c r="AI21" s="132" t="s">
        <v>167</v>
      </c>
      <c r="AJ21" s="132" t="s">
        <v>167</v>
      </c>
      <c r="AK21" s="132" t="s">
        <v>167</v>
      </c>
      <c r="AL21" s="132" t="s">
        <v>167</v>
      </c>
      <c r="AN21" s="177">
        <v>39934</v>
      </c>
      <c r="AO21" s="132">
        <v>600093</v>
      </c>
      <c r="AP21" s="132">
        <v>153495</v>
      </c>
      <c r="AQ21" s="132">
        <v>66180</v>
      </c>
      <c r="AR21" s="132">
        <v>139891</v>
      </c>
      <c r="AS21" s="132">
        <v>51431</v>
      </c>
      <c r="AT21" s="137">
        <v>235</v>
      </c>
      <c r="AU21" s="139">
        <v>598836</v>
      </c>
      <c r="AV21" s="132">
        <v>70217</v>
      </c>
      <c r="AW21" s="132">
        <v>23665</v>
      </c>
      <c r="AX21" s="132">
        <v>250130</v>
      </c>
      <c r="AY21" s="132">
        <v>202969</v>
      </c>
    </row>
    <row r="22" spans="1:51" ht="15">
      <c r="A22" s="177">
        <v>39965</v>
      </c>
      <c r="B22" s="132">
        <v>14883446</v>
      </c>
      <c r="C22" s="132">
        <v>5576774</v>
      </c>
      <c r="D22" s="132">
        <v>3659269</v>
      </c>
      <c r="E22" s="137">
        <v>5647403</v>
      </c>
      <c r="F22" s="139">
        <v>13280685</v>
      </c>
      <c r="G22" s="132">
        <v>1089379</v>
      </c>
      <c r="H22" s="132">
        <v>1441825</v>
      </c>
      <c r="I22" s="132">
        <v>10749481</v>
      </c>
      <c r="L22" s="177">
        <v>39965</v>
      </c>
      <c r="M22" s="132">
        <v>3609393</v>
      </c>
      <c r="N22" s="132">
        <v>1034375</v>
      </c>
      <c r="O22" s="132">
        <v>4742274</v>
      </c>
      <c r="P22" s="132">
        <v>2785310</v>
      </c>
      <c r="Q22" s="137">
        <v>2712094</v>
      </c>
      <c r="R22" s="139">
        <v>803172</v>
      </c>
      <c r="S22" s="132">
        <v>197822</v>
      </c>
      <c r="T22" s="132">
        <v>8974337</v>
      </c>
      <c r="U22" s="132">
        <v>1819744</v>
      </c>
      <c r="V22" s="132">
        <v>1485610</v>
      </c>
      <c r="W22" s="150"/>
      <c r="X22" s="177">
        <v>39965</v>
      </c>
      <c r="Y22" s="132" t="s">
        <v>167</v>
      </c>
      <c r="Z22" s="132" t="s">
        <v>167</v>
      </c>
      <c r="AA22" s="132" t="s">
        <v>167</v>
      </c>
      <c r="AB22" s="132" t="s">
        <v>167</v>
      </c>
      <c r="AC22" s="132" t="s">
        <v>167</v>
      </c>
      <c r="AD22" s="132" t="s">
        <v>167</v>
      </c>
      <c r="AE22" s="132" t="s">
        <v>167</v>
      </c>
      <c r="AF22" s="132" t="s">
        <v>167</v>
      </c>
      <c r="AG22" s="132" t="s">
        <v>167</v>
      </c>
      <c r="AH22" s="132" t="s">
        <v>167</v>
      </c>
      <c r="AI22" s="132" t="s">
        <v>167</v>
      </c>
      <c r="AJ22" s="132" t="s">
        <v>167</v>
      </c>
      <c r="AK22" s="132" t="s">
        <v>167</v>
      </c>
      <c r="AL22" s="132" t="s">
        <v>167</v>
      </c>
      <c r="AN22" s="177">
        <v>39965</v>
      </c>
      <c r="AO22" s="132">
        <v>672251</v>
      </c>
      <c r="AP22" s="132">
        <v>163276</v>
      </c>
      <c r="AQ22" s="132">
        <v>77486</v>
      </c>
      <c r="AR22" s="132">
        <v>168900</v>
      </c>
      <c r="AS22" s="132">
        <v>63262</v>
      </c>
      <c r="AT22" s="137">
        <v>260</v>
      </c>
      <c r="AU22" s="139">
        <v>627833</v>
      </c>
      <c r="AV22" s="132">
        <v>79985</v>
      </c>
      <c r="AW22" s="132">
        <v>23407</v>
      </c>
      <c r="AX22" s="132">
        <v>257261</v>
      </c>
      <c r="AY22" s="132">
        <v>211564</v>
      </c>
    </row>
    <row r="23" spans="1:51" ht="15">
      <c r="A23" s="177">
        <v>39995</v>
      </c>
      <c r="B23" s="132">
        <v>14815543</v>
      </c>
      <c r="C23" s="132">
        <v>5437051</v>
      </c>
      <c r="D23" s="132">
        <v>3710573</v>
      </c>
      <c r="E23" s="137">
        <v>5667919</v>
      </c>
      <c r="F23" s="139">
        <v>13429766</v>
      </c>
      <c r="G23" s="132">
        <v>1104643</v>
      </c>
      <c r="H23" s="132">
        <v>1439099</v>
      </c>
      <c r="I23" s="132">
        <v>10886024</v>
      </c>
      <c r="L23" s="177">
        <v>39995</v>
      </c>
      <c r="M23" s="132">
        <v>3487921</v>
      </c>
      <c r="N23" s="132">
        <v>1040477</v>
      </c>
      <c r="O23" s="132">
        <v>4753226</v>
      </c>
      <c r="P23" s="132">
        <v>2785304</v>
      </c>
      <c r="Q23" s="137">
        <v>2748615</v>
      </c>
      <c r="R23" s="139">
        <v>807278</v>
      </c>
      <c r="S23" s="132">
        <v>204753</v>
      </c>
      <c r="T23" s="132">
        <v>9077204</v>
      </c>
      <c r="U23" s="132">
        <v>1846411</v>
      </c>
      <c r="V23" s="132">
        <v>1494120</v>
      </c>
      <c r="W23" s="150"/>
      <c r="X23" s="177">
        <v>39995</v>
      </c>
      <c r="Y23" s="132" t="s">
        <v>167</v>
      </c>
      <c r="Z23" s="132" t="s">
        <v>167</v>
      </c>
      <c r="AA23" s="132" t="s">
        <v>167</v>
      </c>
      <c r="AB23" s="132" t="s">
        <v>167</v>
      </c>
      <c r="AC23" s="132" t="s">
        <v>167</v>
      </c>
      <c r="AD23" s="132" t="s">
        <v>167</v>
      </c>
      <c r="AE23" s="132" t="s">
        <v>167</v>
      </c>
      <c r="AF23" s="132" t="s">
        <v>167</v>
      </c>
      <c r="AG23" s="132" t="s">
        <v>167</v>
      </c>
      <c r="AH23" s="132" t="s">
        <v>167</v>
      </c>
      <c r="AI23" s="132" t="s">
        <v>167</v>
      </c>
      <c r="AJ23" s="132" t="s">
        <v>167</v>
      </c>
      <c r="AK23" s="132" t="s">
        <v>167</v>
      </c>
      <c r="AL23" s="132" t="s">
        <v>167</v>
      </c>
      <c r="AN23" s="177">
        <v>39995</v>
      </c>
      <c r="AO23" s="132">
        <v>785121</v>
      </c>
      <c r="AP23" s="132">
        <v>259260</v>
      </c>
      <c r="AQ23" s="132">
        <v>82870</v>
      </c>
      <c r="AR23" s="132">
        <v>170276</v>
      </c>
      <c r="AS23" s="132">
        <v>68583</v>
      </c>
      <c r="AT23" s="137">
        <v>333</v>
      </c>
      <c r="AU23" s="139">
        <v>665407</v>
      </c>
      <c r="AV23" s="132">
        <v>82428</v>
      </c>
      <c r="AW23" s="132">
        <v>25461</v>
      </c>
      <c r="AX23" s="132">
        <v>275293</v>
      </c>
      <c r="AY23" s="132">
        <v>221773</v>
      </c>
    </row>
    <row r="24" spans="1:51" ht="15">
      <c r="A24" s="177">
        <v>40026</v>
      </c>
      <c r="B24" s="132">
        <v>14851615</v>
      </c>
      <c r="C24" s="132">
        <v>5420105</v>
      </c>
      <c r="D24" s="132">
        <v>3770094</v>
      </c>
      <c r="E24" s="137">
        <v>5661416</v>
      </c>
      <c r="F24" s="139">
        <v>13547658</v>
      </c>
      <c r="G24" s="132">
        <v>1115687</v>
      </c>
      <c r="H24" s="132">
        <v>1434555</v>
      </c>
      <c r="I24" s="132">
        <v>10997416</v>
      </c>
      <c r="L24" s="177">
        <v>40026</v>
      </c>
      <c r="M24" s="132">
        <v>3503372</v>
      </c>
      <c r="N24" s="132">
        <v>1000630</v>
      </c>
      <c r="O24" s="132">
        <v>4833417</v>
      </c>
      <c r="P24" s="132">
        <v>2811283</v>
      </c>
      <c r="Q24" s="137">
        <v>2702913</v>
      </c>
      <c r="R24" s="139">
        <v>819041</v>
      </c>
      <c r="S24" s="132">
        <v>203753</v>
      </c>
      <c r="T24" s="132">
        <v>9162248</v>
      </c>
      <c r="U24" s="132">
        <v>1863348</v>
      </c>
      <c r="V24" s="132">
        <v>1499268</v>
      </c>
      <c r="W24" s="150"/>
      <c r="X24" s="177">
        <v>40026</v>
      </c>
      <c r="Y24" s="132" t="s">
        <v>167</v>
      </c>
      <c r="Z24" s="132" t="s">
        <v>167</v>
      </c>
      <c r="AA24" s="132" t="s">
        <v>167</v>
      </c>
      <c r="AB24" s="132" t="s">
        <v>167</v>
      </c>
      <c r="AC24" s="132" t="s">
        <v>167</v>
      </c>
      <c r="AD24" s="132" t="s">
        <v>167</v>
      </c>
      <c r="AE24" s="132" t="s">
        <v>167</v>
      </c>
      <c r="AF24" s="132" t="s">
        <v>167</v>
      </c>
      <c r="AG24" s="132" t="s">
        <v>167</v>
      </c>
      <c r="AH24" s="132" t="s">
        <v>167</v>
      </c>
      <c r="AI24" s="132" t="s">
        <v>167</v>
      </c>
      <c r="AJ24" s="132" t="s">
        <v>167</v>
      </c>
      <c r="AK24" s="132" t="s">
        <v>167</v>
      </c>
      <c r="AL24" s="132" t="s">
        <v>167</v>
      </c>
      <c r="AN24" s="177">
        <v>40026</v>
      </c>
      <c r="AO24" s="132">
        <v>779913</v>
      </c>
      <c r="AP24" s="132">
        <v>229006</v>
      </c>
      <c r="AQ24" s="132">
        <v>85323</v>
      </c>
      <c r="AR24" s="132">
        <v>177366</v>
      </c>
      <c r="AS24" s="132">
        <v>80199</v>
      </c>
      <c r="AT24" s="137">
        <v>369</v>
      </c>
      <c r="AU24" s="139">
        <v>703335</v>
      </c>
      <c r="AV24" s="132">
        <v>87542</v>
      </c>
      <c r="AW24" s="132">
        <v>26666</v>
      </c>
      <c r="AX24" s="132">
        <v>288829</v>
      </c>
      <c r="AY24" s="132">
        <v>234986</v>
      </c>
    </row>
    <row r="25" spans="1:51" ht="15">
      <c r="A25" s="177">
        <v>40057</v>
      </c>
      <c r="B25" s="132">
        <v>14820608</v>
      </c>
      <c r="C25" s="132">
        <v>5373071</v>
      </c>
      <c r="D25" s="132">
        <v>3811654</v>
      </c>
      <c r="E25" s="137">
        <v>5635883</v>
      </c>
      <c r="F25" s="139">
        <v>13665049</v>
      </c>
      <c r="G25" s="132">
        <v>1136242</v>
      </c>
      <c r="H25" s="132">
        <v>1427689</v>
      </c>
      <c r="I25" s="132">
        <v>11101118</v>
      </c>
      <c r="L25" s="177">
        <v>40057</v>
      </c>
      <c r="M25" s="132">
        <v>3531559</v>
      </c>
      <c r="N25" s="132">
        <v>951998</v>
      </c>
      <c r="O25" s="132">
        <v>4875627</v>
      </c>
      <c r="P25" s="132">
        <v>2820566</v>
      </c>
      <c r="Q25" s="137">
        <v>2640858</v>
      </c>
      <c r="R25" s="139">
        <v>837027</v>
      </c>
      <c r="S25" s="132">
        <v>208070</v>
      </c>
      <c r="T25" s="132">
        <v>9215729</v>
      </c>
      <c r="U25" s="132">
        <v>1884910</v>
      </c>
      <c r="V25" s="132">
        <v>1519313</v>
      </c>
      <c r="W25" s="150"/>
      <c r="X25" s="177">
        <v>40057</v>
      </c>
      <c r="Y25" s="132" t="s">
        <v>167</v>
      </c>
      <c r="Z25" s="132" t="s">
        <v>167</v>
      </c>
      <c r="AA25" s="132" t="s">
        <v>167</v>
      </c>
      <c r="AB25" s="132" t="s">
        <v>167</v>
      </c>
      <c r="AC25" s="132" t="s">
        <v>167</v>
      </c>
      <c r="AD25" s="132" t="s">
        <v>167</v>
      </c>
      <c r="AE25" s="132" t="s">
        <v>167</v>
      </c>
      <c r="AF25" s="132" t="s">
        <v>167</v>
      </c>
      <c r="AG25" s="132" t="s">
        <v>167</v>
      </c>
      <c r="AH25" s="132" t="s">
        <v>167</v>
      </c>
      <c r="AI25" s="132" t="s">
        <v>167</v>
      </c>
      <c r="AJ25" s="132" t="s">
        <v>167</v>
      </c>
      <c r="AK25" s="132" t="s">
        <v>167</v>
      </c>
      <c r="AL25" s="132" t="s">
        <v>167</v>
      </c>
      <c r="AN25" s="177">
        <v>40057</v>
      </c>
      <c r="AO25" s="132">
        <v>818672</v>
      </c>
      <c r="AP25" s="132">
        <v>247688</v>
      </c>
      <c r="AQ25" s="132">
        <v>84562</v>
      </c>
      <c r="AR25" s="132">
        <v>177126</v>
      </c>
      <c r="AS25" s="132">
        <v>96522</v>
      </c>
      <c r="AT25" s="137">
        <v>386</v>
      </c>
      <c r="AU25" s="139">
        <v>722895</v>
      </c>
      <c r="AV25" s="132">
        <v>90468</v>
      </c>
      <c r="AW25" s="132">
        <v>27920</v>
      </c>
      <c r="AX25" s="132">
        <v>297371</v>
      </c>
      <c r="AY25" s="132">
        <v>239848</v>
      </c>
    </row>
    <row r="26" spans="1:51" ht="15">
      <c r="A26" s="177">
        <v>40087</v>
      </c>
      <c r="B26" s="132">
        <v>14819043</v>
      </c>
      <c r="C26" s="132">
        <v>5400190</v>
      </c>
      <c r="D26" s="132">
        <v>3777210</v>
      </c>
      <c r="E26" s="137">
        <v>5641643</v>
      </c>
      <c r="F26" s="139">
        <v>13762403</v>
      </c>
      <c r="G26" s="132">
        <v>1132301</v>
      </c>
      <c r="H26" s="132">
        <v>1409040</v>
      </c>
      <c r="I26" s="132">
        <v>11221062</v>
      </c>
      <c r="L26" s="177">
        <v>40087</v>
      </c>
      <c r="M26" s="132">
        <v>3495976</v>
      </c>
      <c r="N26" s="132">
        <v>960597</v>
      </c>
      <c r="O26" s="132">
        <v>4929809</v>
      </c>
      <c r="P26" s="132">
        <v>2797581</v>
      </c>
      <c r="Q26" s="137">
        <v>2635080</v>
      </c>
      <c r="R26" s="139">
        <v>831187</v>
      </c>
      <c r="S26" s="132">
        <v>209661</v>
      </c>
      <c r="T26" s="132">
        <v>9289451</v>
      </c>
      <c r="U26" s="132">
        <v>1898247</v>
      </c>
      <c r="V26" s="132">
        <v>1533857</v>
      </c>
      <c r="W26" s="150"/>
      <c r="X26" s="177">
        <v>40087</v>
      </c>
      <c r="Y26" s="132" t="s">
        <v>167</v>
      </c>
      <c r="Z26" s="132" t="s">
        <v>167</v>
      </c>
      <c r="AA26" s="132" t="s">
        <v>167</v>
      </c>
      <c r="AB26" s="132" t="s">
        <v>167</v>
      </c>
      <c r="AC26" s="132" t="s">
        <v>167</v>
      </c>
      <c r="AD26" s="132" t="s">
        <v>167</v>
      </c>
      <c r="AE26" s="132" t="s">
        <v>167</v>
      </c>
      <c r="AF26" s="132" t="s">
        <v>167</v>
      </c>
      <c r="AG26" s="132" t="s">
        <v>167</v>
      </c>
      <c r="AH26" s="132" t="s">
        <v>167</v>
      </c>
      <c r="AI26" s="132" t="s">
        <v>167</v>
      </c>
      <c r="AJ26" s="132" t="s">
        <v>167</v>
      </c>
      <c r="AK26" s="132" t="s">
        <v>167</v>
      </c>
      <c r="AL26" s="132" t="s">
        <v>167</v>
      </c>
      <c r="AN26" s="177">
        <v>40087</v>
      </c>
      <c r="AO26" s="132">
        <v>876462</v>
      </c>
      <c r="AP26" s="132">
        <v>265057</v>
      </c>
      <c r="AQ26" s="132">
        <v>96010</v>
      </c>
      <c r="AR26" s="132">
        <v>192472</v>
      </c>
      <c r="AS26" s="132">
        <v>92970</v>
      </c>
      <c r="AT26" s="137">
        <v>413</v>
      </c>
      <c r="AU26" s="139">
        <v>735525</v>
      </c>
      <c r="AV26" s="132">
        <v>89421</v>
      </c>
      <c r="AW26" s="132">
        <v>28625</v>
      </c>
      <c r="AX26" s="132">
        <v>307749</v>
      </c>
      <c r="AY26" s="132">
        <v>241992</v>
      </c>
    </row>
    <row r="27" spans="1:51" ht="15">
      <c r="A27" s="177">
        <v>40118</v>
      </c>
      <c r="B27" s="132">
        <v>14862635</v>
      </c>
      <c r="C27" s="132">
        <v>5305533</v>
      </c>
      <c r="D27" s="132">
        <v>3931481</v>
      </c>
      <c r="E27" s="137">
        <v>5625621</v>
      </c>
      <c r="F27" s="139">
        <v>13851549</v>
      </c>
      <c r="G27" s="132">
        <v>1133936</v>
      </c>
      <c r="H27" s="132">
        <v>1390522</v>
      </c>
      <c r="I27" s="132">
        <v>11327091</v>
      </c>
      <c r="L27" s="177">
        <v>40118</v>
      </c>
      <c r="M27" s="132">
        <v>3480248</v>
      </c>
      <c r="N27" s="132">
        <v>893438</v>
      </c>
      <c r="O27" s="132">
        <v>4979740</v>
      </c>
      <c r="P27" s="132">
        <v>2800775</v>
      </c>
      <c r="Q27" s="137">
        <v>2708434</v>
      </c>
      <c r="R27" s="139">
        <v>838820</v>
      </c>
      <c r="S27" s="132">
        <v>207421</v>
      </c>
      <c r="T27" s="132">
        <v>9355329</v>
      </c>
      <c r="U27" s="132">
        <v>1912750</v>
      </c>
      <c r="V27" s="132">
        <v>1537229</v>
      </c>
      <c r="W27" s="150"/>
      <c r="X27" s="177">
        <v>40118</v>
      </c>
      <c r="Y27" s="132" t="s">
        <v>167</v>
      </c>
      <c r="Z27" s="132" t="s">
        <v>167</v>
      </c>
      <c r="AA27" s="132" t="s">
        <v>167</v>
      </c>
      <c r="AB27" s="132" t="s">
        <v>167</v>
      </c>
      <c r="AC27" s="132" t="s">
        <v>167</v>
      </c>
      <c r="AD27" s="132" t="s">
        <v>167</v>
      </c>
      <c r="AE27" s="132" t="s">
        <v>167</v>
      </c>
      <c r="AF27" s="132" t="s">
        <v>167</v>
      </c>
      <c r="AG27" s="132" t="s">
        <v>167</v>
      </c>
      <c r="AH27" s="132" t="s">
        <v>167</v>
      </c>
      <c r="AI27" s="132" t="s">
        <v>167</v>
      </c>
      <c r="AJ27" s="132" t="s">
        <v>167</v>
      </c>
      <c r="AK27" s="132" t="s">
        <v>167</v>
      </c>
      <c r="AL27" s="132" t="s">
        <v>167</v>
      </c>
      <c r="AN27" s="177">
        <v>40118</v>
      </c>
      <c r="AO27" s="132">
        <v>920452</v>
      </c>
      <c r="AP27" s="132">
        <v>271054</v>
      </c>
      <c r="AQ27" s="132">
        <v>105029</v>
      </c>
      <c r="AR27" s="132">
        <v>214049</v>
      </c>
      <c r="AS27" s="132">
        <v>95481</v>
      </c>
      <c r="AT27" s="137">
        <v>452</v>
      </c>
      <c r="AU27" s="139">
        <v>740820</v>
      </c>
      <c r="AV27" s="132">
        <v>90746</v>
      </c>
      <c r="AW27" s="132">
        <v>29668</v>
      </c>
      <c r="AX27" s="132">
        <v>309684</v>
      </c>
      <c r="AY27" s="132">
        <v>238360</v>
      </c>
    </row>
    <row r="28" spans="1:51" ht="15">
      <c r="A28" s="178">
        <v>40148</v>
      </c>
      <c r="B28" s="132">
        <v>14479351</v>
      </c>
      <c r="C28" s="132">
        <v>4969385</v>
      </c>
      <c r="D28" s="132">
        <v>3934033</v>
      </c>
      <c r="E28" s="137">
        <v>5575933</v>
      </c>
      <c r="F28" s="139">
        <v>13937392</v>
      </c>
      <c r="G28" s="132">
        <v>1123389</v>
      </c>
      <c r="H28" s="132">
        <v>1346202</v>
      </c>
      <c r="I28" s="132">
        <v>11467801</v>
      </c>
      <c r="L28" s="178">
        <v>40148</v>
      </c>
      <c r="M28" s="132">
        <v>3232838</v>
      </c>
      <c r="N28" s="132">
        <v>856605</v>
      </c>
      <c r="O28" s="132">
        <v>4976657</v>
      </c>
      <c r="P28" s="132">
        <v>2778421</v>
      </c>
      <c r="Q28" s="137">
        <v>2634830</v>
      </c>
      <c r="R28" s="139">
        <v>828040</v>
      </c>
      <c r="S28" s="132">
        <v>215437</v>
      </c>
      <c r="T28" s="132">
        <v>9459842</v>
      </c>
      <c r="U28" s="132">
        <v>1909321</v>
      </c>
      <c r="V28" s="132">
        <v>1524752</v>
      </c>
      <c r="W28" s="150"/>
      <c r="X28" s="178">
        <v>40148</v>
      </c>
      <c r="Y28" s="132">
        <v>362014</v>
      </c>
      <c r="Z28" s="132">
        <v>71849</v>
      </c>
      <c r="AA28" s="132">
        <v>3015625</v>
      </c>
      <c r="AB28" s="132">
        <v>535018</v>
      </c>
      <c r="AC28" s="132">
        <v>216678</v>
      </c>
      <c r="AD28" s="132">
        <v>1057296</v>
      </c>
      <c r="AE28" s="132">
        <v>3259060</v>
      </c>
      <c r="AF28" s="132">
        <v>1275407</v>
      </c>
      <c r="AG28" s="132">
        <v>206304</v>
      </c>
      <c r="AH28" s="132">
        <v>2544913</v>
      </c>
      <c r="AI28" s="132">
        <v>580371</v>
      </c>
      <c r="AJ28" s="132">
        <v>552660</v>
      </c>
      <c r="AK28" s="132">
        <v>411910</v>
      </c>
      <c r="AL28" s="132">
        <v>390249</v>
      </c>
      <c r="AN28" s="178">
        <v>40148</v>
      </c>
      <c r="AO28" s="132">
        <v>964176</v>
      </c>
      <c r="AP28" s="132">
        <v>270535</v>
      </c>
      <c r="AQ28" s="132">
        <v>76978</v>
      </c>
      <c r="AR28" s="132">
        <v>209285</v>
      </c>
      <c r="AS28" s="132">
        <v>154910</v>
      </c>
      <c r="AT28" s="137">
        <v>532</v>
      </c>
      <c r="AU28" s="139">
        <v>736143</v>
      </c>
      <c r="AV28" s="132">
        <v>89802</v>
      </c>
      <c r="AW28" s="132">
        <v>29846</v>
      </c>
      <c r="AX28" s="132">
        <v>315638</v>
      </c>
      <c r="AY28" s="132">
        <v>226304</v>
      </c>
    </row>
    <row r="29" spans="1:51" ht="15">
      <c r="A29" s="177">
        <v>40179</v>
      </c>
      <c r="B29" s="132">
        <v>14615512</v>
      </c>
      <c r="C29" s="132">
        <v>5129851</v>
      </c>
      <c r="D29" s="132">
        <v>3895892</v>
      </c>
      <c r="E29" s="137">
        <v>5589769</v>
      </c>
      <c r="F29" s="139">
        <v>13968605</v>
      </c>
      <c r="G29" s="132">
        <v>1116923</v>
      </c>
      <c r="H29" s="132">
        <v>1335229</v>
      </c>
      <c r="I29" s="132">
        <v>11516453</v>
      </c>
      <c r="L29" s="177">
        <v>40179</v>
      </c>
      <c r="M29" s="132">
        <v>3478635</v>
      </c>
      <c r="N29" s="132">
        <v>843205</v>
      </c>
      <c r="O29" s="132">
        <v>4961287</v>
      </c>
      <c r="P29" s="132">
        <v>2763750</v>
      </c>
      <c r="Q29" s="137">
        <v>2568635</v>
      </c>
      <c r="R29" s="139">
        <v>826996</v>
      </c>
      <c r="S29" s="132">
        <v>208815</v>
      </c>
      <c r="T29" s="132">
        <v>9498217</v>
      </c>
      <c r="U29" s="132">
        <v>1912318</v>
      </c>
      <c r="V29" s="132">
        <v>1522259</v>
      </c>
      <c r="W29" s="150"/>
      <c r="X29" s="177">
        <v>40179</v>
      </c>
      <c r="Y29" s="132" t="s">
        <v>167</v>
      </c>
      <c r="Z29" s="132" t="s">
        <v>167</v>
      </c>
      <c r="AA29" s="132" t="s">
        <v>167</v>
      </c>
      <c r="AB29" s="132" t="s">
        <v>167</v>
      </c>
      <c r="AC29" s="132" t="s">
        <v>167</v>
      </c>
      <c r="AD29" s="132" t="s">
        <v>167</v>
      </c>
      <c r="AE29" s="132" t="s">
        <v>167</v>
      </c>
      <c r="AF29" s="132" t="s">
        <v>167</v>
      </c>
      <c r="AG29" s="132" t="s">
        <v>167</v>
      </c>
      <c r="AH29" s="132" t="s">
        <v>167</v>
      </c>
      <c r="AI29" s="132" t="s">
        <v>167</v>
      </c>
      <c r="AJ29" s="132" t="s">
        <v>167</v>
      </c>
      <c r="AK29" s="132" t="s">
        <v>167</v>
      </c>
      <c r="AL29" s="132" t="s">
        <v>167</v>
      </c>
      <c r="AN29" s="177">
        <v>40179</v>
      </c>
      <c r="AO29" s="132">
        <v>986407</v>
      </c>
      <c r="AP29" s="132">
        <v>276737</v>
      </c>
      <c r="AQ29" s="132">
        <v>75722</v>
      </c>
      <c r="AR29" s="132">
        <v>224785</v>
      </c>
      <c r="AS29" s="132">
        <v>155953</v>
      </c>
      <c r="AT29" s="137">
        <v>531</v>
      </c>
      <c r="AU29" s="139">
        <v>772571.87992</v>
      </c>
      <c r="AV29" s="132">
        <v>94431</v>
      </c>
      <c r="AW29" s="132">
        <v>30120</v>
      </c>
      <c r="AX29" s="132">
        <v>332047.72245</v>
      </c>
      <c r="AY29" s="132">
        <v>236334.15747</v>
      </c>
    </row>
    <row r="30" spans="1:51" ht="15">
      <c r="A30" s="177">
        <v>40210</v>
      </c>
      <c r="B30" s="132">
        <v>14596381</v>
      </c>
      <c r="C30" s="132">
        <v>5153282</v>
      </c>
      <c r="D30" s="132">
        <v>3839234</v>
      </c>
      <c r="E30" s="137">
        <v>5603865</v>
      </c>
      <c r="F30" s="139">
        <v>14027914</v>
      </c>
      <c r="G30" s="132">
        <v>1106704</v>
      </c>
      <c r="H30" s="132">
        <v>1330881</v>
      </c>
      <c r="I30" s="132">
        <v>11590329</v>
      </c>
      <c r="L30" s="177">
        <v>40210</v>
      </c>
      <c r="M30" s="132">
        <v>3493715</v>
      </c>
      <c r="N30" s="132">
        <v>843045</v>
      </c>
      <c r="O30" s="132">
        <v>4823701</v>
      </c>
      <c r="P30" s="132">
        <v>2746659</v>
      </c>
      <c r="Q30" s="137">
        <v>2689261</v>
      </c>
      <c r="R30" s="139">
        <v>824292</v>
      </c>
      <c r="S30" s="132">
        <v>203392</v>
      </c>
      <c r="T30" s="132">
        <v>9545622</v>
      </c>
      <c r="U30" s="132">
        <v>1929195</v>
      </c>
      <c r="V30" s="132">
        <v>1525413</v>
      </c>
      <c r="W30" s="150"/>
      <c r="X30" s="177">
        <v>40210</v>
      </c>
      <c r="Y30" s="132" t="s">
        <v>167</v>
      </c>
      <c r="Z30" s="132" t="s">
        <v>167</v>
      </c>
      <c r="AA30" s="132" t="s">
        <v>167</v>
      </c>
      <c r="AB30" s="132" t="s">
        <v>167</v>
      </c>
      <c r="AC30" s="132" t="s">
        <v>167</v>
      </c>
      <c r="AD30" s="132" t="s">
        <v>167</v>
      </c>
      <c r="AE30" s="132" t="s">
        <v>167</v>
      </c>
      <c r="AF30" s="132" t="s">
        <v>167</v>
      </c>
      <c r="AG30" s="132" t="s">
        <v>167</v>
      </c>
      <c r="AH30" s="132" t="s">
        <v>167</v>
      </c>
      <c r="AI30" s="132" t="s">
        <v>167</v>
      </c>
      <c r="AJ30" s="132" t="s">
        <v>167</v>
      </c>
      <c r="AK30" s="132" t="s">
        <v>167</v>
      </c>
      <c r="AL30" s="132" t="s">
        <v>167</v>
      </c>
      <c r="AN30" s="177">
        <v>40210</v>
      </c>
      <c r="AO30" s="132">
        <v>1009972</v>
      </c>
      <c r="AP30" s="132">
        <v>264469</v>
      </c>
      <c r="AQ30" s="132">
        <v>72920</v>
      </c>
      <c r="AR30" s="132">
        <v>253398</v>
      </c>
      <c r="AS30" s="132">
        <v>158557</v>
      </c>
      <c r="AT30" s="137">
        <v>549</v>
      </c>
      <c r="AU30" s="139">
        <v>799333.89968</v>
      </c>
      <c r="AV30" s="132">
        <v>92855</v>
      </c>
      <c r="AW30" s="132">
        <v>31144</v>
      </c>
      <c r="AX30" s="132">
        <v>345947.70232</v>
      </c>
      <c r="AY30" s="132">
        <v>241479.19736</v>
      </c>
    </row>
    <row r="31" spans="1:51" ht="15">
      <c r="A31" s="177">
        <v>40238</v>
      </c>
      <c r="B31" s="132">
        <v>14517635</v>
      </c>
      <c r="C31" s="132">
        <v>5151909</v>
      </c>
      <c r="D31" s="132">
        <v>3764782</v>
      </c>
      <c r="E31" s="137">
        <v>5600944</v>
      </c>
      <c r="F31" s="139">
        <v>14188207</v>
      </c>
      <c r="G31" s="132">
        <v>1125301</v>
      </c>
      <c r="H31" s="132">
        <v>1320528</v>
      </c>
      <c r="I31" s="132">
        <v>11742378</v>
      </c>
      <c r="L31" s="177">
        <v>40238</v>
      </c>
      <c r="M31" s="132">
        <v>3532627</v>
      </c>
      <c r="N31" s="132">
        <v>795444</v>
      </c>
      <c r="O31" s="132">
        <v>4794982</v>
      </c>
      <c r="P31" s="132">
        <v>2715347</v>
      </c>
      <c r="Q31" s="137">
        <v>2679235</v>
      </c>
      <c r="R31" s="139">
        <v>840158</v>
      </c>
      <c r="S31" s="132">
        <v>208769</v>
      </c>
      <c r="T31" s="132">
        <v>9644922</v>
      </c>
      <c r="U31" s="132">
        <v>1959310</v>
      </c>
      <c r="V31" s="132">
        <v>1535048</v>
      </c>
      <c r="W31" s="150"/>
      <c r="X31" s="177">
        <v>40238</v>
      </c>
      <c r="Y31" s="132">
        <v>400069</v>
      </c>
      <c r="Z31" s="132">
        <v>57399</v>
      </c>
      <c r="AA31" s="132">
        <v>2971045</v>
      </c>
      <c r="AB31" s="132">
        <v>547894</v>
      </c>
      <c r="AC31" s="132">
        <v>227793</v>
      </c>
      <c r="AD31" s="132">
        <v>1147496</v>
      </c>
      <c r="AE31" s="132">
        <v>3198557</v>
      </c>
      <c r="AF31" s="132">
        <v>1343819</v>
      </c>
      <c r="AG31" s="132">
        <v>236774</v>
      </c>
      <c r="AH31" s="132">
        <v>2447250</v>
      </c>
      <c r="AI31" s="132">
        <v>606871</v>
      </c>
      <c r="AJ31" s="132">
        <v>591549</v>
      </c>
      <c r="AK31" s="132">
        <v>411978</v>
      </c>
      <c r="AL31" s="132">
        <v>329138</v>
      </c>
      <c r="AN31" s="177">
        <v>40238</v>
      </c>
      <c r="AO31" s="132">
        <v>1029977</v>
      </c>
      <c r="AP31" s="132">
        <v>255613</v>
      </c>
      <c r="AQ31" s="132">
        <v>69658</v>
      </c>
      <c r="AR31" s="132">
        <v>259394</v>
      </c>
      <c r="AS31" s="132">
        <v>177097</v>
      </c>
      <c r="AT31" s="137">
        <v>619</v>
      </c>
      <c r="AU31" s="139">
        <v>821339</v>
      </c>
      <c r="AV31" s="132">
        <v>95708</v>
      </c>
      <c r="AW31" s="132">
        <v>31600</v>
      </c>
      <c r="AX31" s="132">
        <v>359607</v>
      </c>
      <c r="AY31" s="132">
        <v>244464</v>
      </c>
    </row>
    <row r="32" spans="1:51" ht="15">
      <c r="A32" s="177">
        <v>40269</v>
      </c>
      <c r="B32" s="132">
        <v>14385803</v>
      </c>
      <c r="C32" s="132">
        <v>5016824</v>
      </c>
      <c r="D32" s="132">
        <v>3754803</v>
      </c>
      <c r="E32" s="137">
        <v>5614176</v>
      </c>
      <c r="F32" s="139">
        <v>14297446</v>
      </c>
      <c r="G32" s="132">
        <v>1124405</v>
      </c>
      <c r="H32" s="132">
        <v>1311630</v>
      </c>
      <c r="I32" s="132">
        <v>11861411</v>
      </c>
      <c r="L32" s="177">
        <v>40269</v>
      </c>
      <c r="M32" s="132">
        <v>3432678</v>
      </c>
      <c r="N32" s="132">
        <v>774219</v>
      </c>
      <c r="O32" s="132">
        <v>4817469</v>
      </c>
      <c r="P32" s="132">
        <v>2699498</v>
      </c>
      <c r="Q32" s="137">
        <v>2661939</v>
      </c>
      <c r="R32" s="139">
        <v>836776</v>
      </c>
      <c r="S32" s="132">
        <v>209423</v>
      </c>
      <c r="T32" s="132">
        <v>9716165</v>
      </c>
      <c r="U32" s="132">
        <v>1988926</v>
      </c>
      <c r="V32" s="132">
        <v>1546156</v>
      </c>
      <c r="W32" s="150"/>
      <c r="X32" s="177">
        <v>40269</v>
      </c>
      <c r="Y32" s="132" t="s">
        <v>167</v>
      </c>
      <c r="Z32" s="132" t="s">
        <v>167</v>
      </c>
      <c r="AA32" s="132" t="s">
        <v>167</v>
      </c>
      <c r="AB32" s="132" t="s">
        <v>167</v>
      </c>
      <c r="AC32" s="132" t="s">
        <v>167</v>
      </c>
      <c r="AD32" s="132" t="s">
        <v>167</v>
      </c>
      <c r="AE32" s="132" t="s">
        <v>167</v>
      </c>
      <c r="AF32" s="132" t="s">
        <v>167</v>
      </c>
      <c r="AG32" s="132" t="s">
        <v>167</v>
      </c>
      <c r="AH32" s="132" t="s">
        <v>167</v>
      </c>
      <c r="AI32" s="132" t="s">
        <v>167</v>
      </c>
      <c r="AJ32" s="132" t="s">
        <v>167</v>
      </c>
      <c r="AK32" s="132" t="s">
        <v>167</v>
      </c>
      <c r="AL32" s="132" t="s">
        <v>167</v>
      </c>
      <c r="AN32" s="177">
        <v>40269</v>
      </c>
      <c r="AO32" s="132">
        <v>1052143</v>
      </c>
      <c r="AP32" s="132">
        <v>270514</v>
      </c>
      <c r="AQ32" s="132">
        <v>74252</v>
      </c>
      <c r="AR32" s="132">
        <v>273247</v>
      </c>
      <c r="AS32" s="132">
        <v>166656</v>
      </c>
      <c r="AT32" s="137">
        <v>633</v>
      </c>
      <c r="AU32" s="139">
        <v>829597</v>
      </c>
      <c r="AV32" s="132">
        <v>96686</v>
      </c>
      <c r="AW32" s="132">
        <v>32267</v>
      </c>
      <c r="AX32" s="132">
        <v>356808</v>
      </c>
      <c r="AY32" s="132">
        <v>250484</v>
      </c>
    </row>
    <row r="33" spans="1:51" ht="15">
      <c r="A33" s="177">
        <v>40299</v>
      </c>
      <c r="B33" s="132">
        <v>14435692</v>
      </c>
      <c r="C33" s="132">
        <v>5166937</v>
      </c>
      <c r="D33" s="132">
        <v>3660549</v>
      </c>
      <c r="E33" s="137">
        <v>5608206</v>
      </c>
      <c r="F33" s="139">
        <v>14478320</v>
      </c>
      <c r="G33" s="132">
        <v>1128934</v>
      </c>
      <c r="H33" s="132">
        <v>1298923</v>
      </c>
      <c r="I33" s="132">
        <v>12050463</v>
      </c>
      <c r="L33" s="177">
        <v>40299</v>
      </c>
      <c r="M33" s="132">
        <v>3559410</v>
      </c>
      <c r="N33" s="132">
        <v>777502</v>
      </c>
      <c r="O33" s="132">
        <v>4806208</v>
      </c>
      <c r="P33" s="132">
        <v>2672967</v>
      </c>
      <c r="Q33" s="137">
        <v>2619605</v>
      </c>
      <c r="R33" s="139">
        <v>842047</v>
      </c>
      <c r="S33" s="132">
        <v>204404</v>
      </c>
      <c r="T33" s="132">
        <v>9919840</v>
      </c>
      <c r="U33" s="132">
        <v>1950475</v>
      </c>
      <c r="V33" s="132">
        <v>1561554</v>
      </c>
      <c r="W33" s="150"/>
      <c r="X33" s="177">
        <v>40299</v>
      </c>
      <c r="Y33" s="132" t="s">
        <v>167</v>
      </c>
      <c r="Z33" s="132" t="s">
        <v>167</v>
      </c>
      <c r="AA33" s="132" t="s">
        <v>167</v>
      </c>
      <c r="AB33" s="132" t="s">
        <v>167</v>
      </c>
      <c r="AC33" s="132" t="s">
        <v>167</v>
      </c>
      <c r="AD33" s="132" t="s">
        <v>167</v>
      </c>
      <c r="AE33" s="132" t="s">
        <v>167</v>
      </c>
      <c r="AF33" s="132" t="s">
        <v>167</v>
      </c>
      <c r="AG33" s="132" t="s">
        <v>167</v>
      </c>
      <c r="AH33" s="132" t="s">
        <v>167</v>
      </c>
      <c r="AI33" s="132" t="s">
        <v>167</v>
      </c>
      <c r="AJ33" s="132" t="s">
        <v>167</v>
      </c>
      <c r="AK33" s="132" t="s">
        <v>167</v>
      </c>
      <c r="AL33" s="132" t="s">
        <v>167</v>
      </c>
      <c r="AN33" s="177">
        <v>40299</v>
      </c>
      <c r="AO33" s="132">
        <v>1067866</v>
      </c>
      <c r="AP33" s="132">
        <v>267437</v>
      </c>
      <c r="AQ33" s="132">
        <v>63931</v>
      </c>
      <c r="AR33" s="132">
        <v>287310</v>
      </c>
      <c r="AS33" s="132">
        <v>173485</v>
      </c>
      <c r="AT33" s="137">
        <v>674</v>
      </c>
      <c r="AU33" s="139">
        <v>847697</v>
      </c>
      <c r="AV33" s="132">
        <v>100921</v>
      </c>
      <c r="AW33" s="132">
        <v>32597</v>
      </c>
      <c r="AX33" s="132">
        <v>365080</v>
      </c>
      <c r="AY33" s="132">
        <v>253630</v>
      </c>
    </row>
    <row r="34" spans="1:51" ht="15">
      <c r="A34" s="177">
        <v>40330</v>
      </c>
      <c r="B34" s="132">
        <v>14396004</v>
      </c>
      <c r="C34" s="132">
        <v>5151226</v>
      </c>
      <c r="D34" s="132">
        <v>3602885</v>
      </c>
      <c r="E34" s="137">
        <v>5641893</v>
      </c>
      <c r="F34" s="139">
        <v>14659719</v>
      </c>
      <c r="G34" s="132">
        <v>1127657</v>
      </c>
      <c r="H34" s="132">
        <v>1301058</v>
      </c>
      <c r="I34" s="132">
        <v>12231004</v>
      </c>
      <c r="L34" s="177">
        <v>40330</v>
      </c>
      <c r="M34" s="132">
        <v>3609824</v>
      </c>
      <c r="N34" s="132">
        <v>769457</v>
      </c>
      <c r="O34" s="132">
        <v>4791174</v>
      </c>
      <c r="P34" s="132">
        <v>2701244</v>
      </c>
      <c r="Q34" s="137">
        <v>2524305</v>
      </c>
      <c r="R34" s="139">
        <v>843479</v>
      </c>
      <c r="S34" s="132">
        <v>206225</v>
      </c>
      <c r="T34" s="132">
        <v>10061025</v>
      </c>
      <c r="U34" s="132">
        <v>1975582</v>
      </c>
      <c r="V34" s="132">
        <v>1573408</v>
      </c>
      <c r="W34" s="150"/>
      <c r="X34" s="177">
        <v>40330</v>
      </c>
      <c r="Y34" s="132">
        <v>437792</v>
      </c>
      <c r="Z34" s="132">
        <v>53736</v>
      </c>
      <c r="AA34" s="132">
        <v>2746422</v>
      </c>
      <c r="AB34" s="132">
        <v>720772</v>
      </c>
      <c r="AC34" s="132">
        <v>233929</v>
      </c>
      <c r="AD34" s="132">
        <v>1067848</v>
      </c>
      <c r="AE34" s="132">
        <v>3198373</v>
      </c>
      <c r="AF34" s="132">
        <v>1290626</v>
      </c>
      <c r="AG34" s="132">
        <v>245772</v>
      </c>
      <c r="AH34" s="132">
        <v>2493914</v>
      </c>
      <c r="AI34" s="132">
        <v>590748</v>
      </c>
      <c r="AJ34" s="132">
        <v>561721</v>
      </c>
      <c r="AK34" s="132">
        <v>412390</v>
      </c>
      <c r="AL34" s="132">
        <v>341961</v>
      </c>
      <c r="AN34" s="177">
        <v>40330</v>
      </c>
      <c r="AO34" s="132">
        <v>1069829</v>
      </c>
      <c r="AP34" s="132">
        <v>261774</v>
      </c>
      <c r="AQ34" s="132">
        <v>55803</v>
      </c>
      <c r="AR34" s="132">
        <v>291338</v>
      </c>
      <c r="AS34" s="132">
        <v>178466</v>
      </c>
      <c r="AT34" s="137">
        <v>665</v>
      </c>
      <c r="AU34" s="139">
        <v>853921</v>
      </c>
      <c r="AV34" s="132">
        <v>101489</v>
      </c>
      <c r="AW34" s="132">
        <v>33512</v>
      </c>
      <c r="AX34" s="132">
        <v>366728</v>
      </c>
      <c r="AY34" s="132">
        <v>255858</v>
      </c>
    </row>
    <row r="35" spans="1:51" ht="15">
      <c r="A35" s="177">
        <v>40360</v>
      </c>
      <c r="B35" s="132">
        <v>14472133</v>
      </c>
      <c r="C35" s="132">
        <v>5121075</v>
      </c>
      <c r="D35" s="132">
        <v>3708291</v>
      </c>
      <c r="E35" s="137">
        <v>5642767</v>
      </c>
      <c r="F35" s="139">
        <v>14796164</v>
      </c>
      <c r="G35" s="132">
        <v>1122204</v>
      </c>
      <c r="H35" s="132">
        <v>1296983</v>
      </c>
      <c r="I35" s="132">
        <v>12376977</v>
      </c>
      <c r="L35" s="177">
        <v>40360</v>
      </c>
      <c r="M35" s="132">
        <v>3605570</v>
      </c>
      <c r="N35" s="132">
        <v>746794</v>
      </c>
      <c r="O35" s="132">
        <v>4943931</v>
      </c>
      <c r="P35" s="132">
        <v>2712365</v>
      </c>
      <c r="Q35" s="137">
        <v>2463473</v>
      </c>
      <c r="R35" s="139">
        <v>833839</v>
      </c>
      <c r="S35" s="132">
        <v>209918</v>
      </c>
      <c r="T35" s="132">
        <v>10175877</v>
      </c>
      <c r="U35" s="132">
        <v>1991551</v>
      </c>
      <c r="V35" s="132">
        <v>1584979</v>
      </c>
      <c r="W35" s="150"/>
      <c r="X35" s="177">
        <v>40360</v>
      </c>
      <c r="Y35" s="132" t="s">
        <v>167</v>
      </c>
      <c r="Z35" s="132" t="s">
        <v>167</v>
      </c>
      <c r="AA35" s="132" t="s">
        <v>167</v>
      </c>
      <c r="AB35" s="132" t="s">
        <v>167</v>
      </c>
      <c r="AC35" s="132" t="s">
        <v>167</v>
      </c>
      <c r="AD35" s="132" t="s">
        <v>167</v>
      </c>
      <c r="AE35" s="132" t="s">
        <v>167</v>
      </c>
      <c r="AF35" s="132" t="s">
        <v>167</v>
      </c>
      <c r="AG35" s="132" t="s">
        <v>167</v>
      </c>
      <c r="AH35" s="132" t="s">
        <v>167</v>
      </c>
      <c r="AI35" s="132" t="s">
        <v>167</v>
      </c>
      <c r="AJ35" s="132" t="s">
        <v>167</v>
      </c>
      <c r="AK35" s="132" t="s">
        <v>167</v>
      </c>
      <c r="AL35" s="132" t="s">
        <v>167</v>
      </c>
      <c r="AN35" s="177">
        <v>40360</v>
      </c>
      <c r="AO35" s="132">
        <v>1087940</v>
      </c>
      <c r="AP35" s="132">
        <v>244671</v>
      </c>
      <c r="AQ35" s="132">
        <v>59177</v>
      </c>
      <c r="AR35" s="132">
        <v>312060</v>
      </c>
      <c r="AS35" s="132">
        <v>180331</v>
      </c>
      <c r="AT35" s="137">
        <v>695</v>
      </c>
      <c r="AU35" s="139">
        <v>852732</v>
      </c>
      <c r="AV35" s="132">
        <v>100816</v>
      </c>
      <c r="AW35" s="132">
        <v>33859</v>
      </c>
      <c r="AX35" s="132">
        <v>365299</v>
      </c>
      <c r="AY35" s="132">
        <v>255433</v>
      </c>
    </row>
    <row r="36" spans="1:51" ht="15">
      <c r="A36" s="178">
        <v>40391</v>
      </c>
      <c r="B36" s="132">
        <v>14631236</v>
      </c>
      <c r="C36" s="132">
        <v>5242370</v>
      </c>
      <c r="D36" s="132">
        <v>3667973</v>
      </c>
      <c r="E36" s="137">
        <v>5720893</v>
      </c>
      <c r="F36" s="139">
        <v>14946177</v>
      </c>
      <c r="G36" s="132">
        <v>1121701</v>
      </c>
      <c r="H36" s="132">
        <v>1295853</v>
      </c>
      <c r="I36" s="132">
        <v>12528623</v>
      </c>
      <c r="L36" s="178">
        <v>40391</v>
      </c>
      <c r="M36" s="132">
        <v>3647977</v>
      </c>
      <c r="N36" s="132">
        <v>845521</v>
      </c>
      <c r="O36" s="132">
        <v>5256622</v>
      </c>
      <c r="P36" s="132">
        <v>2708972</v>
      </c>
      <c r="Q36" s="137">
        <v>2172144</v>
      </c>
      <c r="R36" s="139">
        <v>834557</v>
      </c>
      <c r="S36" s="132">
        <v>209041</v>
      </c>
      <c r="T36" s="132">
        <v>10300051</v>
      </c>
      <c r="U36" s="132">
        <v>2011259</v>
      </c>
      <c r="V36" s="132">
        <v>1591269</v>
      </c>
      <c r="W36" s="150"/>
      <c r="X36" s="178">
        <v>40391</v>
      </c>
      <c r="Y36" s="132" t="s">
        <v>167</v>
      </c>
      <c r="Z36" s="132" t="s">
        <v>167</v>
      </c>
      <c r="AA36" s="132" t="s">
        <v>167</v>
      </c>
      <c r="AB36" s="132" t="s">
        <v>167</v>
      </c>
      <c r="AC36" s="132" t="s">
        <v>167</v>
      </c>
      <c r="AD36" s="132" t="s">
        <v>167</v>
      </c>
      <c r="AE36" s="132" t="s">
        <v>167</v>
      </c>
      <c r="AF36" s="132" t="s">
        <v>167</v>
      </c>
      <c r="AG36" s="132" t="s">
        <v>167</v>
      </c>
      <c r="AH36" s="132" t="s">
        <v>167</v>
      </c>
      <c r="AI36" s="132" t="s">
        <v>167</v>
      </c>
      <c r="AJ36" s="132" t="s">
        <v>167</v>
      </c>
      <c r="AK36" s="132" t="s">
        <v>167</v>
      </c>
      <c r="AL36" s="132" t="s">
        <v>167</v>
      </c>
      <c r="AN36" s="178">
        <v>40391</v>
      </c>
      <c r="AO36" s="132">
        <v>1079716</v>
      </c>
      <c r="AP36" s="132">
        <v>251736</v>
      </c>
      <c r="AQ36" s="132">
        <v>59890</v>
      </c>
      <c r="AR36" s="132">
        <v>310673</v>
      </c>
      <c r="AS36" s="132">
        <v>186275</v>
      </c>
      <c r="AT36" s="137">
        <v>704</v>
      </c>
      <c r="AU36" s="139">
        <v>868093</v>
      </c>
      <c r="AV36" s="132">
        <v>103096</v>
      </c>
      <c r="AW36" s="132">
        <v>34282</v>
      </c>
      <c r="AX36" s="132">
        <v>370404</v>
      </c>
      <c r="AY36" s="132">
        <v>259717</v>
      </c>
    </row>
    <row r="37" spans="1:51" ht="15">
      <c r="A37" s="177">
        <v>40422</v>
      </c>
      <c r="B37" s="132">
        <v>14629133</v>
      </c>
      <c r="C37" s="132">
        <v>5214494</v>
      </c>
      <c r="D37" s="132">
        <v>3725925</v>
      </c>
      <c r="E37" s="137">
        <v>5688714</v>
      </c>
      <c r="F37" s="139">
        <v>15108239</v>
      </c>
      <c r="G37" s="132">
        <v>1122720</v>
      </c>
      <c r="H37" s="132">
        <v>1297154</v>
      </c>
      <c r="I37" s="132">
        <v>12688365</v>
      </c>
      <c r="L37" s="177">
        <v>40422</v>
      </c>
      <c r="M37" s="132">
        <v>3709014</v>
      </c>
      <c r="N37" s="132">
        <v>761182</v>
      </c>
      <c r="O37" s="132">
        <v>5521481</v>
      </c>
      <c r="P37" s="132">
        <v>2702701</v>
      </c>
      <c r="Q37" s="137">
        <v>1934755</v>
      </c>
      <c r="R37" s="139">
        <v>844589</v>
      </c>
      <c r="S37" s="132">
        <v>208720</v>
      </c>
      <c r="T37" s="132">
        <v>10427521</v>
      </c>
      <c r="U37" s="132">
        <v>2028582</v>
      </c>
      <c r="V37" s="132">
        <v>1598827</v>
      </c>
      <c r="W37" s="150"/>
      <c r="X37" s="177">
        <v>40422</v>
      </c>
      <c r="Y37" s="132">
        <v>434078</v>
      </c>
      <c r="Z37" s="132">
        <v>56294</v>
      </c>
      <c r="AA37" s="132">
        <v>2700984</v>
      </c>
      <c r="AB37" s="132">
        <v>967005</v>
      </c>
      <c r="AC37" s="132">
        <v>231704</v>
      </c>
      <c r="AD37" s="132">
        <v>1067834</v>
      </c>
      <c r="AE37" s="132">
        <v>3113495</v>
      </c>
      <c r="AF37" s="132">
        <v>1325711</v>
      </c>
      <c r="AG37" s="132">
        <v>272341</v>
      </c>
      <c r="AH37" s="132">
        <v>2516949</v>
      </c>
      <c r="AI37" s="132">
        <v>586114</v>
      </c>
      <c r="AJ37" s="132">
        <v>599780</v>
      </c>
      <c r="AK37" s="132">
        <v>403431</v>
      </c>
      <c r="AL37" s="132">
        <v>353413</v>
      </c>
      <c r="AN37" s="177">
        <v>40422</v>
      </c>
      <c r="AO37" s="132">
        <v>1186073</v>
      </c>
      <c r="AP37" s="132">
        <v>250425</v>
      </c>
      <c r="AQ37" s="132">
        <v>55500</v>
      </c>
      <c r="AR37" s="132">
        <v>318577</v>
      </c>
      <c r="AS37" s="132">
        <v>195899</v>
      </c>
      <c r="AT37" s="137">
        <v>699</v>
      </c>
      <c r="AU37" s="139">
        <v>888538</v>
      </c>
      <c r="AV37" s="132">
        <v>106171</v>
      </c>
      <c r="AW37" s="132">
        <v>34568</v>
      </c>
      <c r="AX37" s="132">
        <v>382104</v>
      </c>
      <c r="AY37" s="132">
        <v>260977</v>
      </c>
    </row>
    <row r="38" spans="1:51" ht="15">
      <c r="A38" s="177">
        <v>40452</v>
      </c>
      <c r="B38" s="132">
        <v>14908237</v>
      </c>
      <c r="C38" s="132">
        <v>5420897</v>
      </c>
      <c r="D38" s="132">
        <v>3723572</v>
      </c>
      <c r="E38" s="137">
        <v>5763768</v>
      </c>
      <c r="F38" s="139">
        <v>15245072</v>
      </c>
      <c r="G38" s="132">
        <v>1124819</v>
      </c>
      <c r="H38" s="132">
        <v>1286965</v>
      </c>
      <c r="I38" s="132">
        <v>12833288</v>
      </c>
      <c r="L38" s="177">
        <v>40452</v>
      </c>
      <c r="M38" s="132">
        <v>3853911</v>
      </c>
      <c r="N38" s="132">
        <v>736870</v>
      </c>
      <c r="O38" s="132">
        <v>5817785</v>
      </c>
      <c r="P38" s="132">
        <v>2706192</v>
      </c>
      <c r="Q38" s="137">
        <v>1793479</v>
      </c>
      <c r="R38" s="139">
        <v>843756</v>
      </c>
      <c r="S38" s="132">
        <v>209913</v>
      </c>
      <c r="T38" s="132">
        <v>10546565</v>
      </c>
      <c r="U38" s="132">
        <v>2037104</v>
      </c>
      <c r="V38" s="132">
        <v>1607734</v>
      </c>
      <c r="W38" s="150"/>
      <c r="X38" s="177">
        <v>40452</v>
      </c>
      <c r="Y38" s="132" t="s">
        <v>167</v>
      </c>
      <c r="Z38" s="132" t="s">
        <v>167</v>
      </c>
      <c r="AA38" s="132" t="s">
        <v>167</v>
      </c>
      <c r="AB38" s="132" t="s">
        <v>167</v>
      </c>
      <c r="AC38" s="132" t="s">
        <v>167</v>
      </c>
      <c r="AD38" s="132" t="s">
        <v>167</v>
      </c>
      <c r="AE38" s="132" t="s">
        <v>167</v>
      </c>
      <c r="AF38" s="132" t="s">
        <v>167</v>
      </c>
      <c r="AG38" s="132" t="s">
        <v>167</v>
      </c>
      <c r="AH38" s="132" t="s">
        <v>167</v>
      </c>
      <c r="AI38" s="132" t="s">
        <v>167</v>
      </c>
      <c r="AJ38" s="132" t="s">
        <v>167</v>
      </c>
      <c r="AK38" s="132" t="s">
        <v>167</v>
      </c>
      <c r="AL38" s="132" t="s">
        <v>167</v>
      </c>
      <c r="AN38" s="177">
        <v>40452</v>
      </c>
      <c r="AO38" s="132">
        <v>1222483</v>
      </c>
      <c r="AP38" s="132">
        <v>255543</v>
      </c>
      <c r="AQ38" s="132">
        <v>55228</v>
      </c>
      <c r="AR38" s="132">
        <v>445192</v>
      </c>
      <c r="AS38" s="132">
        <v>211713</v>
      </c>
      <c r="AT38" s="137">
        <v>789</v>
      </c>
      <c r="AU38" s="139">
        <v>881334</v>
      </c>
      <c r="AV38" s="132">
        <v>103544</v>
      </c>
      <c r="AW38" s="132">
        <v>34999</v>
      </c>
      <c r="AX38" s="132">
        <v>383383</v>
      </c>
      <c r="AY38" s="132">
        <v>255710</v>
      </c>
    </row>
    <row r="39" spans="1:51" ht="15">
      <c r="A39" s="177">
        <v>40483</v>
      </c>
      <c r="B39" s="132">
        <v>15103027</v>
      </c>
      <c r="C39" s="132">
        <v>5548698</v>
      </c>
      <c r="D39" s="132">
        <v>3705867</v>
      </c>
      <c r="E39" s="137">
        <v>5848462</v>
      </c>
      <c r="F39" s="139">
        <v>15406379</v>
      </c>
      <c r="G39" s="132">
        <v>1126277</v>
      </c>
      <c r="H39" s="132">
        <v>1291175</v>
      </c>
      <c r="I39" s="132">
        <v>12988927</v>
      </c>
      <c r="L39" s="177">
        <v>40483</v>
      </c>
      <c r="M39" s="132">
        <v>3787493</v>
      </c>
      <c r="N39" s="132">
        <v>968223</v>
      </c>
      <c r="O39" s="132">
        <v>5856637</v>
      </c>
      <c r="P39" s="132">
        <v>2786716</v>
      </c>
      <c r="Q39" s="137">
        <v>1703958</v>
      </c>
      <c r="R39" s="139">
        <v>844738</v>
      </c>
      <c r="S39" s="132">
        <v>209980</v>
      </c>
      <c r="T39" s="132">
        <v>10661795</v>
      </c>
      <c r="U39" s="132">
        <v>2069338</v>
      </c>
      <c r="V39" s="132">
        <v>1620528</v>
      </c>
      <c r="W39" s="150"/>
      <c r="X39" s="177">
        <v>40483</v>
      </c>
      <c r="Y39" s="132" t="s">
        <v>167</v>
      </c>
      <c r="Z39" s="132" t="s">
        <v>167</v>
      </c>
      <c r="AA39" s="132" t="s">
        <v>167</v>
      </c>
      <c r="AB39" s="132" t="s">
        <v>167</v>
      </c>
      <c r="AC39" s="132" t="s">
        <v>167</v>
      </c>
      <c r="AD39" s="132" t="s">
        <v>167</v>
      </c>
      <c r="AE39" s="132" t="s">
        <v>167</v>
      </c>
      <c r="AF39" s="132" t="s">
        <v>167</v>
      </c>
      <c r="AG39" s="132" t="s">
        <v>167</v>
      </c>
      <c r="AH39" s="132" t="s">
        <v>167</v>
      </c>
      <c r="AI39" s="132" t="s">
        <v>167</v>
      </c>
      <c r="AJ39" s="132" t="s">
        <v>167</v>
      </c>
      <c r="AK39" s="132" t="s">
        <v>167</v>
      </c>
      <c r="AL39" s="132" t="s">
        <v>167</v>
      </c>
      <c r="AN39" s="177">
        <v>40483</v>
      </c>
      <c r="AO39" s="132">
        <v>1235658</v>
      </c>
      <c r="AP39" s="132">
        <v>263587</v>
      </c>
      <c r="AQ39" s="132">
        <v>50229</v>
      </c>
      <c r="AR39" s="132">
        <v>456336</v>
      </c>
      <c r="AS39" s="132">
        <v>209114</v>
      </c>
      <c r="AT39" s="137">
        <v>809</v>
      </c>
      <c r="AU39" s="139">
        <v>877754</v>
      </c>
      <c r="AV39" s="132">
        <v>103499</v>
      </c>
      <c r="AW39" s="132">
        <v>35167</v>
      </c>
      <c r="AX39" s="132">
        <v>376498</v>
      </c>
      <c r="AY39" s="132">
        <v>259406</v>
      </c>
    </row>
    <row r="40" spans="1:51" ht="15">
      <c r="A40" s="177">
        <v>40513</v>
      </c>
      <c r="B40" s="132">
        <v>14537346</v>
      </c>
      <c r="C40" s="132">
        <v>4984952</v>
      </c>
      <c r="D40" s="132">
        <v>3652130</v>
      </c>
      <c r="E40" s="137">
        <v>5900264</v>
      </c>
      <c r="F40" s="139">
        <v>15578416</v>
      </c>
      <c r="G40" s="132">
        <v>1112865</v>
      </c>
      <c r="H40" s="132">
        <v>1280442</v>
      </c>
      <c r="I40" s="132">
        <v>13185109</v>
      </c>
      <c r="L40" s="177">
        <v>40513</v>
      </c>
      <c r="M40" s="132">
        <v>3380764</v>
      </c>
      <c r="N40" s="132">
        <v>896540</v>
      </c>
      <c r="O40" s="132">
        <v>5850034</v>
      </c>
      <c r="P40" s="132">
        <v>2839706</v>
      </c>
      <c r="Q40" s="137">
        <v>1570302</v>
      </c>
      <c r="R40" s="139">
        <v>828427</v>
      </c>
      <c r="S40" s="132">
        <v>214923</v>
      </c>
      <c r="T40" s="132">
        <v>10840474</v>
      </c>
      <c r="U40" s="132">
        <v>2075199</v>
      </c>
      <c r="V40" s="132">
        <v>1619393</v>
      </c>
      <c r="W40" s="150"/>
      <c r="X40" s="177">
        <v>40513</v>
      </c>
      <c r="Y40" s="132">
        <v>352261</v>
      </c>
      <c r="Z40" s="132">
        <v>54937</v>
      </c>
      <c r="AA40" s="132">
        <v>2488839</v>
      </c>
      <c r="AB40" s="132">
        <v>1005554</v>
      </c>
      <c r="AC40" s="132">
        <v>226719</v>
      </c>
      <c r="AD40" s="132">
        <v>969564</v>
      </c>
      <c r="AE40" s="132">
        <v>3074177</v>
      </c>
      <c r="AF40" s="132">
        <v>1244472</v>
      </c>
      <c r="AG40" s="132">
        <v>266319</v>
      </c>
      <c r="AH40" s="132">
        <v>2590946</v>
      </c>
      <c r="AI40" s="132">
        <v>628349</v>
      </c>
      <c r="AJ40" s="132">
        <v>816879</v>
      </c>
      <c r="AK40" s="132">
        <v>446240</v>
      </c>
      <c r="AL40" s="132">
        <v>372090</v>
      </c>
      <c r="AN40" s="177">
        <v>40513</v>
      </c>
      <c r="AO40" s="132">
        <v>1195023</v>
      </c>
      <c r="AP40" s="132">
        <v>267990</v>
      </c>
      <c r="AQ40" s="132">
        <v>51794</v>
      </c>
      <c r="AR40" s="132">
        <v>446039</v>
      </c>
      <c r="AS40" s="132">
        <v>208312</v>
      </c>
      <c r="AT40" s="137">
        <v>815</v>
      </c>
      <c r="AU40" s="139">
        <v>800291</v>
      </c>
      <c r="AV40" s="132">
        <v>93705</v>
      </c>
      <c r="AW40" s="132">
        <v>34707</v>
      </c>
      <c r="AX40" s="132">
        <v>364491</v>
      </c>
      <c r="AY40" s="132">
        <v>210541</v>
      </c>
    </row>
    <row r="41" spans="1:51" ht="15">
      <c r="A41" s="177">
        <v>40544</v>
      </c>
      <c r="B41" s="132">
        <v>14834357</v>
      </c>
      <c r="C41" s="132">
        <v>5154197</v>
      </c>
      <c r="D41" s="132">
        <v>3721661</v>
      </c>
      <c r="E41" s="137">
        <v>5958499</v>
      </c>
      <c r="F41" s="139">
        <v>15611100</v>
      </c>
      <c r="G41" s="132">
        <v>1090919</v>
      </c>
      <c r="H41" s="132">
        <v>1286283</v>
      </c>
      <c r="I41" s="132">
        <v>13233898</v>
      </c>
      <c r="L41" s="177">
        <v>40544</v>
      </c>
      <c r="M41" s="132">
        <v>3594834</v>
      </c>
      <c r="N41" s="132">
        <v>832742</v>
      </c>
      <c r="O41" s="132">
        <v>5870781</v>
      </c>
      <c r="P41" s="132">
        <v>2850618</v>
      </c>
      <c r="Q41" s="137">
        <v>1685382</v>
      </c>
      <c r="R41" s="139">
        <v>817942</v>
      </c>
      <c r="S41" s="132">
        <v>203255</v>
      </c>
      <c r="T41" s="132">
        <v>11032683</v>
      </c>
      <c r="U41" s="132">
        <v>1898574</v>
      </c>
      <c r="V41" s="132">
        <v>1658646</v>
      </c>
      <c r="W41" s="150"/>
      <c r="X41" s="177">
        <v>40544</v>
      </c>
      <c r="Y41" s="132" t="s">
        <v>167</v>
      </c>
      <c r="Z41" s="132" t="s">
        <v>167</v>
      </c>
      <c r="AA41" s="132" t="s">
        <v>167</v>
      </c>
      <c r="AB41" s="132" t="s">
        <v>167</v>
      </c>
      <c r="AC41" s="132" t="s">
        <v>167</v>
      </c>
      <c r="AD41" s="132" t="s">
        <v>167</v>
      </c>
      <c r="AE41" s="132" t="s">
        <v>167</v>
      </c>
      <c r="AF41" s="132" t="s">
        <v>167</v>
      </c>
      <c r="AG41" s="132" t="s">
        <v>167</v>
      </c>
      <c r="AH41" s="132" t="s">
        <v>167</v>
      </c>
      <c r="AI41" s="132" t="s">
        <v>167</v>
      </c>
      <c r="AJ41" s="132" t="s">
        <v>167</v>
      </c>
      <c r="AK41" s="132" t="s">
        <v>167</v>
      </c>
      <c r="AL41" s="132" t="s">
        <v>167</v>
      </c>
      <c r="AN41" s="177">
        <v>40544</v>
      </c>
      <c r="AO41" s="132">
        <v>1201324</v>
      </c>
      <c r="AP41" s="132">
        <v>269797</v>
      </c>
      <c r="AQ41" s="132">
        <v>48852</v>
      </c>
      <c r="AR41" s="132">
        <v>430546</v>
      </c>
      <c r="AS41" s="132">
        <v>213026</v>
      </c>
      <c r="AT41" s="137">
        <v>834</v>
      </c>
      <c r="AU41" s="139">
        <v>817070</v>
      </c>
      <c r="AV41" s="132">
        <v>93723</v>
      </c>
      <c r="AW41" s="132">
        <v>33659</v>
      </c>
      <c r="AX41" s="132">
        <v>375115</v>
      </c>
      <c r="AY41" s="132">
        <v>208119</v>
      </c>
    </row>
    <row r="42" spans="1:51" ht="15">
      <c r="A42" s="177">
        <v>40575</v>
      </c>
      <c r="B42" s="132">
        <v>14983329</v>
      </c>
      <c r="C42" s="132">
        <v>5219983</v>
      </c>
      <c r="D42" s="132">
        <v>3700848</v>
      </c>
      <c r="E42" s="137">
        <v>6062498</v>
      </c>
      <c r="F42" s="139">
        <v>15691946</v>
      </c>
      <c r="G42" s="132">
        <v>1091990</v>
      </c>
      <c r="H42" s="132">
        <v>1288315</v>
      </c>
      <c r="I42" s="132">
        <v>13311641</v>
      </c>
      <c r="L42" s="177">
        <v>40575</v>
      </c>
      <c r="M42" s="132">
        <v>3662809</v>
      </c>
      <c r="N42" s="132">
        <v>809662</v>
      </c>
      <c r="O42" s="132">
        <v>5984312</v>
      </c>
      <c r="P42" s="132">
        <v>2813384</v>
      </c>
      <c r="Q42" s="137">
        <v>1713162</v>
      </c>
      <c r="R42" s="139">
        <v>822210</v>
      </c>
      <c r="S42" s="132">
        <v>202061</v>
      </c>
      <c r="T42" s="132">
        <v>11094759</v>
      </c>
      <c r="U42" s="132">
        <v>1915131</v>
      </c>
      <c r="V42" s="132">
        <v>1657785</v>
      </c>
      <c r="W42" s="150"/>
      <c r="X42" s="177">
        <v>40575</v>
      </c>
      <c r="Y42" s="132" t="s">
        <v>167</v>
      </c>
      <c r="Z42" s="132" t="s">
        <v>167</v>
      </c>
      <c r="AA42" s="132" t="s">
        <v>167</v>
      </c>
      <c r="AB42" s="132" t="s">
        <v>167</v>
      </c>
      <c r="AC42" s="132" t="s">
        <v>167</v>
      </c>
      <c r="AD42" s="132" t="s">
        <v>167</v>
      </c>
      <c r="AE42" s="132" t="s">
        <v>167</v>
      </c>
      <c r="AF42" s="132" t="s">
        <v>167</v>
      </c>
      <c r="AG42" s="132" t="s">
        <v>167</v>
      </c>
      <c r="AH42" s="132" t="s">
        <v>167</v>
      </c>
      <c r="AI42" s="132" t="s">
        <v>167</v>
      </c>
      <c r="AJ42" s="132" t="s">
        <v>167</v>
      </c>
      <c r="AK42" s="132" t="s">
        <v>167</v>
      </c>
      <c r="AL42" s="132" t="s">
        <v>167</v>
      </c>
      <c r="AN42" s="177">
        <v>40575</v>
      </c>
      <c r="AO42" s="132">
        <v>1195905</v>
      </c>
      <c r="AP42" s="132">
        <v>266401</v>
      </c>
      <c r="AQ42" s="132">
        <v>51632</v>
      </c>
      <c r="AR42" s="132">
        <v>428738</v>
      </c>
      <c r="AS42" s="132">
        <v>208209</v>
      </c>
      <c r="AT42" s="137">
        <v>854</v>
      </c>
      <c r="AU42" s="139">
        <v>818435</v>
      </c>
      <c r="AV42" s="132">
        <v>93565</v>
      </c>
      <c r="AW42" s="132">
        <v>34061</v>
      </c>
      <c r="AX42" s="132">
        <v>374213</v>
      </c>
      <c r="AY42" s="132">
        <v>211060</v>
      </c>
    </row>
    <row r="43" spans="1:51" ht="15">
      <c r="A43" s="177">
        <v>40603</v>
      </c>
      <c r="B43" s="132">
        <v>14923365</v>
      </c>
      <c r="C43" s="132">
        <v>5116714</v>
      </c>
      <c r="D43" s="132">
        <v>3708814</v>
      </c>
      <c r="E43" s="137">
        <v>6097837</v>
      </c>
      <c r="F43" s="139">
        <v>15852745</v>
      </c>
      <c r="G43" s="132">
        <v>1112182</v>
      </c>
      <c r="H43" s="132">
        <v>1259135</v>
      </c>
      <c r="I43" s="132">
        <v>13481428</v>
      </c>
      <c r="L43" s="177">
        <v>40603</v>
      </c>
      <c r="M43" s="132">
        <v>3623985</v>
      </c>
      <c r="N43" s="132">
        <v>821919</v>
      </c>
      <c r="O43" s="132">
        <v>5858065</v>
      </c>
      <c r="P43" s="132">
        <v>2898205</v>
      </c>
      <c r="Q43" s="137">
        <v>1721191</v>
      </c>
      <c r="R43" s="139">
        <v>837616</v>
      </c>
      <c r="S43" s="132">
        <v>204030</v>
      </c>
      <c r="T43" s="132">
        <v>11208550</v>
      </c>
      <c r="U43" s="132">
        <v>1940205</v>
      </c>
      <c r="V43" s="132">
        <v>1662344</v>
      </c>
      <c r="W43" s="150"/>
      <c r="X43" s="177">
        <v>40603</v>
      </c>
      <c r="Y43" s="132">
        <v>393754</v>
      </c>
      <c r="Z43" s="132">
        <v>54646</v>
      </c>
      <c r="AA43" s="132">
        <v>2661202</v>
      </c>
      <c r="AB43" s="132">
        <v>1186686</v>
      </c>
      <c r="AC43" s="132">
        <v>246974</v>
      </c>
      <c r="AD43" s="132">
        <v>920618</v>
      </c>
      <c r="AE43" s="132">
        <v>3138500</v>
      </c>
      <c r="AF43" s="132">
        <v>1290570</v>
      </c>
      <c r="AG43" s="132">
        <v>260345</v>
      </c>
      <c r="AH43" s="132">
        <v>2641140</v>
      </c>
      <c r="AI43" s="132">
        <v>643748</v>
      </c>
      <c r="AJ43" s="132">
        <v>678667</v>
      </c>
      <c r="AK43" s="132">
        <v>444507</v>
      </c>
      <c r="AL43" s="132">
        <v>362008</v>
      </c>
      <c r="AN43" s="177">
        <v>40603</v>
      </c>
      <c r="AO43" s="132">
        <v>1191486</v>
      </c>
      <c r="AP43" s="132">
        <v>266267</v>
      </c>
      <c r="AQ43" s="132">
        <v>53149</v>
      </c>
      <c r="AR43" s="132">
        <v>411536</v>
      </c>
      <c r="AS43" s="132">
        <v>215254</v>
      </c>
      <c r="AT43" s="137">
        <v>910</v>
      </c>
      <c r="AU43" s="139">
        <v>802105</v>
      </c>
      <c r="AV43" s="132">
        <v>92901</v>
      </c>
      <c r="AW43" s="132">
        <v>34077</v>
      </c>
      <c r="AX43" s="132">
        <v>365300</v>
      </c>
      <c r="AY43" s="132">
        <v>204464</v>
      </c>
    </row>
    <row r="44" spans="1:51" ht="15">
      <c r="A44" s="178">
        <v>40634</v>
      </c>
      <c r="B44" s="132">
        <v>15172630</v>
      </c>
      <c r="C44" s="132">
        <v>5295804</v>
      </c>
      <c r="D44" s="132">
        <v>3698410</v>
      </c>
      <c r="E44" s="137">
        <v>6178416</v>
      </c>
      <c r="F44" s="139">
        <v>16000384</v>
      </c>
      <c r="G44" s="132">
        <v>1124410</v>
      </c>
      <c r="H44" s="132">
        <v>1228100</v>
      </c>
      <c r="I44" s="132">
        <v>13647874</v>
      </c>
      <c r="L44" s="178">
        <v>40634</v>
      </c>
      <c r="M44" s="132">
        <v>3748544</v>
      </c>
      <c r="N44" s="132">
        <v>817758</v>
      </c>
      <c r="O44" s="132">
        <v>5925377</v>
      </c>
      <c r="P44" s="132">
        <v>2895958</v>
      </c>
      <c r="Q44" s="137">
        <v>1784993</v>
      </c>
      <c r="R44" s="139">
        <v>848074</v>
      </c>
      <c r="S44" s="132">
        <v>205008</v>
      </c>
      <c r="T44" s="132">
        <v>11307872</v>
      </c>
      <c r="U44" s="132">
        <v>1969952</v>
      </c>
      <c r="V44" s="132">
        <v>1669478</v>
      </c>
      <c r="W44" s="150"/>
      <c r="X44" s="178">
        <v>40634</v>
      </c>
      <c r="Y44" s="132" t="s">
        <v>167</v>
      </c>
      <c r="Z44" s="132" t="s">
        <v>167</v>
      </c>
      <c r="AA44" s="132" t="s">
        <v>167</v>
      </c>
      <c r="AB44" s="132" t="s">
        <v>167</v>
      </c>
      <c r="AC44" s="132" t="s">
        <v>167</v>
      </c>
      <c r="AD44" s="132" t="s">
        <v>167</v>
      </c>
      <c r="AE44" s="132" t="s">
        <v>167</v>
      </c>
      <c r="AF44" s="132" t="s">
        <v>167</v>
      </c>
      <c r="AG44" s="132" t="s">
        <v>167</v>
      </c>
      <c r="AH44" s="132" t="s">
        <v>167</v>
      </c>
      <c r="AI44" s="132" t="s">
        <v>167</v>
      </c>
      <c r="AJ44" s="132" t="s">
        <v>167</v>
      </c>
      <c r="AK44" s="132" t="s">
        <v>167</v>
      </c>
      <c r="AL44" s="132" t="s">
        <v>167</v>
      </c>
      <c r="AN44" s="178">
        <v>40634</v>
      </c>
      <c r="AO44" s="132">
        <v>1190194</v>
      </c>
      <c r="AP44" s="132">
        <v>260012</v>
      </c>
      <c r="AQ44" s="132">
        <v>61580</v>
      </c>
      <c r="AR44" s="132">
        <v>422022</v>
      </c>
      <c r="AS44" s="132">
        <v>204395</v>
      </c>
      <c r="AT44" s="137">
        <v>935</v>
      </c>
      <c r="AU44" s="139">
        <v>797799</v>
      </c>
      <c r="AV44" s="132">
        <v>91181</v>
      </c>
      <c r="AW44" s="132">
        <v>34481</v>
      </c>
      <c r="AX44" s="132">
        <v>360933</v>
      </c>
      <c r="AY44" s="132">
        <v>203412</v>
      </c>
    </row>
    <row r="45" spans="1:51" ht="15">
      <c r="A45" s="177">
        <v>40664</v>
      </c>
      <c r="B45" s="132">
        <v>15231981</v>
      </c>
      <c r="C45" s="132">
        <v>5303236</v>
      </c>
      <c r="D45" s="132">
        <v>3710467</v>
      </c>
      <c r="E45" s="137">
        <v>6218278</v>
      </c>
      <c r="F45" s="139">
        <v>16204975</v>
      </c>
      <c r="G45" s="132">
        <v>1140327</v>
      </c>
      <c r="H45" s="132">
        <v>1204588</v>
      </c>
      <c r="I45" s="132">
        <v>13860060</v>
      </c>
      <c r="L45" s="177">
        <v>40664</v>
      </c>
      <c r="M45" s="132">
        <v>3776393</v>
      </c>
      <c r="N45" s="132">
        <v>852106</v>
      </c>
      <c r="O45" s="132">
        <v>5983802</v>
      </c>
      <c r="P45" s="132">
        <v>2869954</v>
      </c>
      <c r="Q45" s="137">
        <v>1749726</v>
      </c>
      <c r="R45" s="139">
        <v>859922</v>
      </c>
      <c r="S45" s="132">
        <v>203593</v>
      </c>
      <c r="T45" s="132">
        <v>11478925</v>
      </c>
      <c r="U45" s="132">
        <v>1991218</v>
      </c>
      <c r="V45" s="132">
        <v>1671317</v>
      </c>
      <c r="W45" s="150"/>
      <c r="X45" s="177">
        <v>40664</v>
      </c>
      <c r="Y45" s="132" t="s">
        <v>167</v>
      </c>
      <c r="Z45" s="132" t="s">
        <v>167</v>
      </c>
      <c r="AA45" s="132" t="s">
        <v>167</v>
      </c>
      <c r="AB45" s="132" t="s">
        <v>167</v>
      </c>
      <c r="AC45" s="132" t="s">
        <v>167</v>
      </c>
      <c r="AD45" s="132" t="s">
        <v>167</v>
      </c>
      <c r="AE45" s="132" t="s">
        <v>167</v>
      </c>
      <c r="AF45" s="132" t="s">
        <v>167</v>
      </c>
      <c r="AG45" s="132" t="s">
        <v>167</v>
      </c>
      <c r="AH45" s="132" t="s">
        <v>167</v>
      </c>
      <c r="AI45" s="132" t="s">
        <v>167</v>
      </c>
      <c r="AJ45" s="132" t="s">
        <v>167</v>
      </c>
      <c r="AK45" s="132" t="s">
        <v>167</v>
      </c>
      <c r="AL45" s="132" t="s">
        <v>167</v>
      </c>
      <c r="AN45" s="177">
        <v>40664</v>
      </c>
      <c r="AO45" s="132">
        <v>1199625</v>
      </c>
      <c r="AP45" s="132">
        <v>265588</v>
      </c>
      <c r="AQ45" s="132">
        <v>59868</v>
      </c>
      <c r="AR45" s="132">
        <v>420381</v>
      </c>
      <c r="AS45" s="132">
        <v>211513</v>
      </c>
      <c r="AT45" s="137">
        <v>931</v>
      </c>
      <c r="AU45" s="139">
        <v>808630</v>
      </c>
      <c r="AV45" s="132">
        <v>94024</v>
      </c>
      <c r="AW45" s="132">
        <v>34178</v>
      </c>
      <c r="AX45" s="132">
        <v>367391</v>
      </c>
      <c r="AY45" s="132">
        <v>204322</v>
      </c>
    </row>
    <row r="46" spans="1:51" ht="15">
      <c r="A46" s="177">
        <v>40695</v>
      </c>
      <c r="B46" s="132">
        <v>15508387</v>
      </c>
      <c r="C46" s="132">
        <v>5603133</v>
      </c>
      <c r="D46" s="132">
        <v>3670358</v>
      </c>
      <c r="E46" s="137">
        <v>6234896</v>
      </c>
      <c r="F46" s="139">
        <v>16411901</v>
      </c>
      <c r="G46" s="132">
        <v>1144704</v>
      </c>
      <c r="H46" s="132">
        <v>1202470</v>
      </c>
      <c r="I46" s="132">
        <v>14064727</v>
      </c>
      <c r="L46" s="177">
        <v>40695</v>
      </c>
      <c r="M46" s="132">
        <v>4080361</v>
      </c>
      <c r="N46" s="132">
        <v>843549</v>
      </c>
      <c r="O46" s="132">
        <v>5952142</v>
      </c>
      <c r="P46" s="132">
        <v>2861518</v>
      </c>
      <c r="Q46" s="137">
        <v>1770817</v>
      </c>
      <c r="R46" s="139">
        <v>859795</v>
      </c>
      <c r="S46" s="132">
        <v>200934</v>
      </c>
      <c r="T46" s="132">
        <v>11648096</v>
      </c>
      <c r="U46" s="132">
        <v>2023573</v>
      </c>
      <c r="V46" s="132">
        <v>1679503</v>
      </c>
      <c r="W46" s="150"/>
      <c r="X46" s="177">
        <v>40695</v>
      </c>
      <c r="Y46" s="132">
        <v>427400</v>
      </c>
      <c r="Z46" s="132">
        <v>62478</v>
      </c>
      <c r="AA46" s="132">
        <v>2802790</v>
      </c>
      <c r="AB46" s="132">
        <v>1408193</v>
      </c>
      <c r="AC46" s="132">
        <v>241188</v>
      </c>
      <c r="AD46" s="132">
        <v>962304</v>
      </c>
      <c r="AE46" s="132">
        <v>3221221</v>
      </c>
      <c r="AF46" s="132">
        <v>1311351</v>
      </c>
      <c r="AG46" s="132">
        <v>269587</v>
      </c>
      <c r="AH46" s="132">
        <v>2660521</v>
      </c>
      <c r="AI46" s="132">
        <v>642909</v>
      </c>
      <c r="AJ46" s="132">
        <v>648706</v>
      </c>
      <c r="AK46" s="132">
        <v>436021</v>
      </c>
      <c r="AL46" s="132">
        <v>413718</v>
      </c>
      <c r="AN46" s="177">
        <v>40695</v>
      </c>
      <c r="AO46" s="132">
        <v>1207582</v>
      </c>
      <c r="AP46" s="132">
        <v>254515</v>
      </c>
      <c r="AQ46" s="132">
        <v>58343</v>
      </c>
      <c r="AR46" s="132">
        <v>436461</v>
      </c>
      <c r="AS46" s="132">
        <v>212603</v>
      </c>
      <c r="AT46" s="137">
        <v>945</v>
      </c>
      <c r="AU46" s="139">
        <v>804965</v>
      </c>
      <c r="AV46" s="132">
        <v>92582</v>
      </c>
      <c r="AW46" s="132">
        <v>33307</v>
      </c>
      <c r="AX46" s="132">
        <v>366476</v>
      </c>
      <c r="AY46" s="132">
        <v>201570</v>
      </c>
    </row>
    <row r="47" spans="1:51" ht="15">
      <c r="A47" s="177">
        <v>40725</v>
      </c>
      <c r="B47" s="132">
        <v>15611782</v>
      </c>
      <c r="C47" s="132">
        <v>5637651</v>
      </c>
      <c r="D47" s="132">
        <v>3637517</v>
      </c>
      <c r="E47" s="137">
        <v>6336614</v>
      </c>
      <c r="F47" s="139">
        <v>16530552</v>
      </c>
      <c r="G47" s="132">
        <v>1122179</v>
      </c>
      <c r="H47" s="132">
        <v>1206756</v>
      </c>
      <c r="I47" s="132">
        <v>14201617</v>
      </c>
      <c r="L47" s="177">
        <v>40725</v>
      </c>
      <c r="M47" s="132">
        <v>4108746</v>
      </c>
      <c r="N47" s="132">
        <v>834009</v>
      </c>
      <c r="O47" s="132">
        <v>6027037</v>
      </c>
      <c r="P47" s="132">
        <v>2824726</v>
      </c>
      <c r="Q47" s="137">
        <v>1817264</v>
      </c>
      <c r="R47" s="139">
        <v>835626</v>
      </c>
      <c r="S47" s="132">
        <v>205022</v>
      </c>
      <c r="T47" s="132">
        <v>11769050</v>
      </c>
      <c r="U47" s="132">
        <v>2051646</v>
      </c>
      <c r="V47" s="132">
        <v>1669208</v>
      </c>
      <c r="W47" s="150"/>
      <c r="X47" s="177">
        <v>40725</v>
      </c>
      <c r="Y47" s="132" t="s">
        <v>167</v>
      </c>
      <c r="Z47" s="132" t="s">
        <v>167</v>
      </c>
      <c r="AA47" s="132" t="s">
        <v>167</v>
      </c>
      <c r="AB47" s="132" t="s">
        <v>167</v>
      </c>
      <c r="AC47" s="132" t="s">
        <v>167</v>
      </c>
      <c r="AD47" s="132" t="s">
        <v>167</v>
      </c>
      <c r="AE47" s="132" t="s">
        <v>167</v>
      </c>
      <c r="AF47" s="132" t="s">
        <v>167</v>
      </c>
      <c r="AG47" s="132" t="s">
        <v>167</v>
      </c>
      <c r="AH47" s="132" t="s">
        <v>167</v>
      </c>
      <c r="AI47" s="132" t="s">
        <v>167</v>
      </c>
      <c r="AJ47" s="132" t="s">
        <v>167</v>
      </c>
      <c r="AK47" s="132" t="s">
        <v>167</v>
      </c>
      <c r="AL47" s="132" t="s">
        <v>167</v>
      </c>
      <c r="AN47" s="177">
        <v>40725</v>
      </c>
      <c r="AO47" s="132">
        <v>1198929</v>
      </c>
      <c r="AP47" s="132">
        <v>251419</v>
      </c>
      <c r="AQ47" s="132">
        <v>57314</v>
      </c>
      <c r="AR47" s="132">
        <v>437425</v>
      </c>
      <c r="AS47" s="132">
        <v>208003</v>
      </c>
      <c r="AT47" s="137">
        <v>963</v>
      </c>
      <c r="AU47" s="139">
        <v>806354</v>
      </c>
      <c r="AV47" s="132">
        <v>84899</v>
      </c>
      <c r="AW47" s="132">
        <v>33592</v>
      </c>
      <c r="AX47" s="132">
        <v>370770</v>
      </c>
      <c r="AY47" s="132">
        <v>206500</v>
      </c>
    </row>
    <row r="48" spans="1:51" ht="15">
      <c r="A48" s="177">
        <v>40756</v>
      </c>
      <c r="B48" s="132">
        <v>15823629</v>
      </c>
      <c r="C48" s="132">
        <v>5806788</v>
      </c>
      <c r="D48" s="132">
        <v>3613208</v>
      </c>
      <c r="E48" s="137">
        <v>6403633</v>
      </c>
      <c r="F48" s="139">
        <v>16669919</v>
      </c>
      <c r="G48" s="132">
        <v>1117852</v>
      </c>
      <c r="H48" s="132">
        <v>1200247</v>
      </c>
      <c r="I48" s="132">
        <v>14351820</v>
      </c>
      <c r="L48" s="177">
        <v>40756</v>
      </c>
      <c r="M48" s="132">
        <v>4288756</v>
      </c>
      <c r="N48" s="132">
        <v>846631</v>
      </c>
      <c r="O48" s="132">
        <v>6020722</v>
      </c>
      <c r="P48" s="132">
        <v>2812028</v>
      </c>
      <c r="Q48" s="137">
        <v>1855492</v>
      </c>
      <c r="R48" s="139">
        <v>830471</v>
      </c>
      <c r="S48" s="132">
        <v>203124</v>
      </c>
      <c r="T48" s="132">
        <v>11905990</v>
      </c>
      <c r="U48" s="132">
        <v>2077710</v>
      </c>
      <c r="V48" s="132">
        <v>1652624</v>
      </c>
      <c r="W48" s="150"/>
      <c r="X48" s="177">
        <v>40756</v>
      </c>
      <c r="Y48" s="132" t="s">
        <v>167</v>
      </c>
      <c r="Z48" s="132" t="s">
        <v>167</v>
      </c>
      <c r="AA48" s="132" t="s">
        <v>167</v>
      </c>
      <c r="AB48" s="132" t="s">
        <v>167</v>
      </c>
      <c r="AC48" s="132" t="s">
        <v>167</v>
      </c>
      <c r="AD48" s="132" t="s">
        <v>167</v>
      </c>
      <c r="AE48" s="132" t="s">
        <v>167</v>
      </c>
      <c r="AF48" s="132" t="s">
        <v>167</v>
      </c>
      <c r="AG48" s="132" t="s">
        <v>167</v>
      </c>
      <c r="AH48" s="132" t="s">
        <v>167</v>
      </c>
      <c r="AI48" s="132" t="s">
        <v>167</v>
      </c>
      <c r="AJ48" s="132" t="s">
        <v>167</v>
      </c>
      <c r="AK48" s="132" t="s">
        <v>167</v>
      </c>
      <c r="AL48" s="132" t="s">
        <v>167</v>
      </c>
      <c r="AN48" s="177">
        <v>40756</v>
      </c>
      <c r="AO48" s="132">
        <v>1203535</v>
      </c>
      <c r="AP48" s="132">
        <v>243640</v>
      </c>
      <c r="AQ48" s="132">
        <v>61483</v>
      </c>
      <c r="AR48" s="132">
        <v>446595</v>
      </c>
      <c r="AS48" s="132">
        <v>207783</v>
      </c>
      <c r="AT48" s="137">
        <v>1000</v>
      </c>
      <c r="AU48" s="139">
        <v>823234</v>
      </c>
      <c r="AV48" s="132">
        <v>81688</v>
      </c>
      <c r="AW48" s="132">
        <v>33609</v>
      </c>
      <c r="AX48" s="132">
        <v>380120</v>
      </c>
      <c r="AY48" s="132">
        <v>215084</v>
      </c>
    </row>
    <row r="49" spans="1:51" ht="15">
      <c r="A49" s="177">
        <v>40787</v>
      </c>
      <c r="B49" s="132">
        <v>15789182</v>
      </c>
      <c r="C49" s="132">
        <v>5741420</v>
      </c>
      <c r="D49" s="132">
        <v>3633849</v>
      </c>
      <c r="E49" s="137">
        <v>6413913</v>
      </c>
      <c r="F49" s="139">
        <v>16797701</v>
      </c>
      <c r="G49" s="132">
        <v>1113655</v>
      </c>
      <c r="H49" s="132">
        <v>1193728</v>
      </c>
      <c r="I49" s="132">
        <v>14490318</v>
      </c>
      <c r="L49" s="177">
        <v>40787</v>
      </c>
      <c r="M49" s="132">
        <v>4266486</v>
      </c>
      <c r="N49" s="132">
        <v>893714</v>
      </c>
      <c r="O49" s="132">
        <v>6133746</v>
      </c>
      <c r="P49" s="132">
        <v>2797859</v>
      </c>
      <c r="Q49" s="137">
        <v>1697377</v>
      </c>
      <c r="R49" s="139">
        <v>824972</v>
      </c>
      <c r="S49" s="132">
        <v>205771</v>
      </c>
      <c r="T49" s="132">
        <v>11983977</v>
      </c>
      <c r="U49" s="132">
        <v>2106594</v>
      </c>
      <c r="V49" s="132">
        <v>1676387</v>
      </c>
      <c r="W49" s="150"/>
      <c r="X49" s="177">
        <v>40787</v>
      </c>
      <c r="Y49" s="132">
        <v>466065</v>
      </c>
      <c r="Z49" s="132">
        <v>60948</v>
      </c>
      <c r="AA49" s="132">
        <v>2732474</v>
      </c>
      <c r="AB49" s="132">
        <v>1565448</v>
      </c>
      <c r="AC49" s="132">
        <v>240252</v>
      </c>
      <c r="AD49" s="132">
        <v>975345</v>
      </c>
      <c r="AE49" s="132">
        <v>3329710</v>
      </c>
      <c r="AF49" s="132">
        <v>1301262</v>
      </c>
      <c r="AG49" s="132">
        <v>268167</v>
      </c>
      <c r="AH49" s="132">
        <v>2705153</v>
      </c>
      <c r="AI49" s="132">
        <v>646921</v>
      </c>
      <c r="AJ49" s="132">
        <v>645967</v>
      </c>
      <c r="AK49" s="132">
        <v>431152</v>
      </c>
      <c r="AL49" s="132">
        <v>420318</v>
      </c>
      <c r="AN49" s="177">
        <v>40787</v>
      </c>
      <c r="AO49" s="132">
        <v>1233678</v>
      </c>
      <c r="AP49" s="132">
        <v>239911</v>
      </c>
      <c r="AQ49" s="132">
        <v>60349</v>
      </c>
      <c r="AR49" s="132">
        <v>447783</v>
      </c>
      <c r="AS49" s="132">
        <v>237476</v>
      </c>
      <c r="AT49" s="137">
        <v>1004</v>
      </c>
      <c r="AU49" s="139">
        <v>833056</v>
      </c>
      <c r="AV49" s="132">
        <v>81661</v>
      </c>
      <c r="AW49" s="132">
        <v>33286</v>
      </c>
      <c r="AX49" s="132">
        <v>381687</v>
      </c>
      <c r="AY49" s="132">
        <v>219344</v>
      </c>
    </row>
    <row r="50" spans="1:51" ht="15">
      <c r="A50" s="177">
        <v>40817</v>
      </c>
      <c r="B50" s="132">
        <v>15780105</v>
      </c>
      <c r="C50" s="132">
        <v>5626277</v>
      </c>
      <c r="D50" s="132">
        <v>3675356</v>
      </c>
      <c r="E50" s="137">
        <v>6478472</v>
      </c>
      <c r="F50" s="139">
        <v>16936881</v>
      </c>
      <c r="G50" s="132">
        <v>1125457</v>
      </c>
      <c r="H50" s="132">
        <v>1196990</v>
      </c>
      <c r="I50" s="132">
        <v>14614434</v>
      </c>
      <c r="L50" s="177">
        <v>40817</v>
      </c>
      <c r="M50" s="132">
        <v>4220135</v>
      </c>
      <c r="N50" s="132">
        <v>824846</v>
      </c>
      <c r="O50" s="132">
        <v>6182745</v>
      </c>
      <c r="P50" s="132">
        <v>2783823</v>
      </c>
      <c r="Q50" s="137">
        <v>1768556</v>
      </c>
      <c r="R50" s="139">
        <v>832386</v>
      </c>
      <c r="S50" s="132">
        <v>202978</v>
      </c>
      <c r="T50" s="132">
        <v>12076646</v>
      </c>
      <c r="U50" s="132">
        <v>2144270</v>
      </c>
      <c r="V50" s="132">
        <v>1680601</v>
      </c>
      <c r="W50" s="150"/>
      <c r="X50" s="177">
        <v>40817</v>
      </c>
      <c r="Y50" s="132" t="s">
        <v>167</v>
      </c>
      <c r="Z50" s="132" t="s">
        <v>167</v>
      </c>
      <c r="AA50" s="132" t="s">
        <v>167</v>
      </c>
      <c r="AB50" s="132" t="s">
        <v>167</v>
      </c>
      <c r="AC50" s="132" t="s">
        <v>167</v>
      </c>
      <c r="AD50" s="132" t="s">
        <v>167</v>
      </c>
      <c r="AE50" s="132" t="s">
        <v>167</v>
      </c>
      <c r="AF50" s="132" t="s">
        <v>167</v>
      </c>
      <c r="AG50" s="132" t="s">
        <v>167</v>
      </c>
      <c r="AH50" s="132" t="s">
        <v>167</v>
      </c>
      <c r="AI50" s="132" t="s">
        <v>167</v>
      </c>
      <c r="AJ50" s="132" t="s">
        <v>167</v>
      </c>
      <c r="AK50" s="132" t="s">
        <v>167</v>
      </c>
      <c r="AL50" s="132" t="s">
        <v>167</v>
      </c>
      <c r="AN50" s="177">
        <v>40817</v>
      </c>
      <c r="AO50" s="132">
        <v>1189306</v>
      </c>
      <c r="AP50" s="132">
        <v>222845</v>
      </c>
      <c r="AQ50" s="132">
        <v>64033</v>
      </c>
      <c r="AR50" s="132">
        <v>441589</v>
      </c>
      <c r="AS50" s="132">
        <v>210509</v>
      </c>
      <c r="AT50" s="137">
        <v>1033</v>
      </c>
      <c r="AU50" s="139">
        <v>828200</v>
      </c>
      <c r="AV50" s="132">
        <v>80186</v>
      </c>
      <c r="AW50" s="132">
        <v>33574</v>
      </c>
      <c r="AX50" s="132">
        <v>371698</v>
      </c>
      <c r="AY50" s="132">
        <v>222609</v>
      </c>
    </row>
    <row r="51" spans="1:51" ht="15">
      <c r="A51" s="177">
        <v>40848</v>
      </c>
      <c r="B51" s="132">
        <v>15862040.017250001</v>
      </c>
      <c r="C51" s="132">
        <v>5654985.05044</v>
      </c>
      <c r="D51" s="132">
        <v>3677307.49866</v>
      </c>
      <c r="E51" s="137">
        <v>6529747.46815</v>
      </c>
      <c r="F51" s="139">
        <v>17065155.6201</v>
      </c>
      <c r="G51" s="132">
        <v>1141858.08599</v>
      </c>
      <c r="H51" s="132">
        <v>1176479.70168</v>
      </c>
      <c r="I51" s="132">
        <v>14746817.83243</v>
      </c>
      <c r="L51" s="177">
        <v>40848</v>
      </c>
      <c r="M51" s="132">
        <v>4172934.873</v>
      </c>
      <c r="N51" s="132">
        <v>828101.17744</v>
      </c>
      <c r="O51" s="132">
        <v>6214034.96681</v>
      </c>
      <c r="P51" s="132">
        <v>2845920</v>
      </c>
      <c r="Q51" s="137">
        <v>1801049</v>
      </c>
      <c r="R51" s="139">
        <v>835141.25862</v>
      </c>
      <c r="S51" s="132">
        <v>205509.84091</v>
      </c>
      <c r="T51" s="132">
        <v>12174360.760400001</v>
      </c>
      <c r="U51" s="132">
        <v>2181339.66326</v>
      </c>
      <c r="V51" s="132">
        <v>1668804.096909998</v>
      </c>
      <c r="W51" s="150"/>
      <c r="X51" s="177">
        <v>40848</v>
      </c>
      <c r="Y51" s="132" t="s">
        <v>167</v>
      </c>
      <c r="Z51" s="132" t="s">
        <v>167</v>
      </c>
      <c r="AA51" s="132" t="s">
        <v>167</v>
      </c>
      <c r="AB51" s="132" t="s">
        <v>167</v>
      </c>
      <c r="AC51" s="132" t="s">
        <v>167</v>
      </c>
      <c r="AD51" s="132" t="s">
        <v>167</v>
      </c>
      <c r="AE51" s="132" t="s">
        <v>167</v>
      </c>
      <c r="AF51" s="132" t="s">
        <v>167</v>
      </c>
      <c r="AG51" s="132" t="s">
        <v>167</v>
      </c>
      <c r="AH51" s="132" t="s">
        <v>167</v>
      </c>
      <c r="AI51" s="132" t="s">
        <v>167</v>
      </c>
      <c r="AJ51" s="132" t="s">
        <v>167</v>
      </c>
      <c r="AK51" s="132" t="s">
        <v>167</v>
      </c>
      <c r="AL51" s="132" t="s">
        <v>167</v>
      </c>
      <c r="AN51" s="177">
        <v>40848</v>
      </c>
      <c r="AO51" s="132">
        <v>1201538</v>
      </c>
      <c r="AP51" s="132">
        <v>218281</v>
      </c>
      <c r="AQ51" s="132">
        <v>59366</v>
      </c>
      <c r="AR51" s="132">
        <v>436509</v>
      </c>
      <c r="AS51" s="132">
        <v>243943</v>
      </c>
      <c r="AT51" s="137">
        <v>1073</v>
      </c>
      <c r="AU51" s="139">
        <v>829035</v>
      </c>
      <c r="AV51" s="132">
        <v>74651</v>
      </c>
      <c r="AW51" s="132">
        <v>33495</v>
      </c>
      <c r="AX51" s="132">
        <v>372846</v>
      </c>
      <c r="AY51" s="132">
        <v>216540</v>
      </c>
    </row>
    <row r="52" spans="1:51" ht="15">
      <c r="A52" s="178">
        <v>40878</v>
      </c>
      <c r="B52" s="132">
        <v>15491672.905749999</v>
      </c>
      <c r="C52" s="132">
        <v>5469420.30435</v>
      </c>
      <c r="D52" s="132">
        <v>3536257</v>
      </c>
      <c r="E52" s="137">
        <v>6485995.6014</v>
      </c>
      <c r="F52" s="139">
        <v>17177492.0304</v>
      </c>
      <c r="G52" s="132">
        <v>1114683.33099</v>
      </c>
      <c r="H52" s="132">
        <v>1160622.36606</v>
      </c>
      <c r="I52" s="132">
        <v>14902186.333349999</v>
      </c>
      <c r="L52" s="178">
        <v>40878</v>
      </c>
      <c r="M52" s="132">
        <v>4030633.9231000002</v>
      </c>
      <c r="N52" s="132">
        <v>774042.38125</v>
      </c>
      <c r="O52" s="132">
        <v>6118874.6014</v>
      </c>
      <c r="P52" s="132">
        <v>2766252</v>
      </c>
      <c r="Q52" s="137">
        <v>1801870</v>
      </c>
      <c r="R52" s="139">
        <v>815782.44208</v>
      </c>
      <c r="S52" s="132">
        <v>205782.84091</v>
      </c>
      <c r="T52" s="132">
        <v>12311309.97566</v>
      </c>
      <c r="U52" s="132">
        <v>2196908.07509</v>
      </c>
      <c r="V52" s="132">
        <v>1647708.6966600008</v>
      </c>
      <c r="W52" s="150"/>
      <c r="X52" s="178">
        <v>40878</v>
      </c>
      <c r="Y52" s="132">
        <v>379721</v>
      </c>
      <c r="Z52" s="132">
        <v>55546</v>
      </c>
      <c r="AA52" s="132">
        <v>2854599</v>
      </c>
      <c r="AB52" s="132">
        <v>1412906</v>
      </c>
      <c r="AC52" s="132">
        <v>243813</v>
      </c>
      <c r="AD52" s="132">
        <v>918974</v>
      </c>
      <c r="AE52" s="132">
        <v>3277391</v>
      </c>
      <c r="AF52" s="132">
        <v>1219151</v>
      </c>
      <c r="AG52" s="132">
        <v>256377</v>
      </c>
      <c r="AH52" s="132">
        <v>2758204</v>
      </c>
      <c r="AI52" s="132">
        <v>610825</v>
      </c>
      <c r="AJ52" s="132">
        <v>629777</v>
      </c>
      <c r="AK52" s="132">
        <v>442715</v>
      </c>
      <c r="AL52" s="132">
        <v>431674</v>
      </c>
      <c r="AN52" s="178">
        <v>40878</v>
      </c>
      <c r="AO52" s="133">
        <v>1253563</v>
      </c>
      <c r="AP52" s="133">
        <v>218240</v>
      </c>
      <c r="AQ52" s="133">
        <v>65173</v>
      </c>
      <c r="AR52" s="133">
        <v>438300</v>
      </c>
      <c r="AS52" s="133">
        <v>283732</v>
      </c>
      <c r="AT52" s="153">
        <v>1075</v>
      </c>
      <c r="AU52" s="139">
        <v>819923</v>
      </c>
      <c r="AV52" s="132">
        <v>73782</v>
      </c>
      <c r="AW52" s="132">
        <v>31941</v>
      </c>
      <c r="AX52" s="132">
        <v>373082</v>
      </c>
      <c r="AY52" s="132">
        <v>208771</v>
      </c>
    </row>
    <row r="53" spans="1:51" ht="15">
      <c r="A53" s="177">
        <v>40909</v>
      </c>
      <c r="B53" s="132">
        <v>15534190</v>
      </c>
      <c r="C53" s="132">
        <v>5491953</v>
      </c>
      <c r="D53" s="132">
        <v>3578530</v>
      </c>
      <c r="E53" s="137">
        <v>6463707</v>
      </c>
      <c r="F53" s="139">
        <v>17292708</v>
      </c>
      <c r="G53" s="132">
        <v>1130057</v>
      </c>
      <c r="H53" s="132">
        <v>1149097</v>
      </c>
      <c r="I53" s="132">
        <v>15013554</v>
      </c>
      <c r="L53" s="177">
        <v>40909</v>
      </c>
      <c r="M53" s="132">
        <v>4023240</v>
      </c>
      <c r="N53" s="132">
        <v>860681</v>
      </c>
      <c r="O53" s="132">
        <v>5976802</v>
      </c>
      <c r="P53" s="132">
        <v>2746522</v>
      </c>
      <c r="Q53" s="137">
        <v>1926945</v>
      </c>
      <c r="R53" s="139">
        <v>815314</v>
      </c>
      <c r="S53" s="132">
        <v>196887</v>
      </c>
      <c r="T53" s="132">
        <v>12395224</v>
      </c>
      <c r="U53" s="132">
        <v>2224880</v>
      </c>
      <c r="V53" s="132">
        <v>1660403</v>
      </c>
      <c r="W53" s="150"/>
      <c r="X53" s="177">
        <v>40909</v>
      </c>
      <c r="Y53" s="132" t="s">
        <v>167</v>
      </c>
      <c r="Z53" s="132" t="s">
        <v>167</v>
      </c>
      <c r="AA53" s="132" t="s">
        <v>167</v>
      </c>
      <c r="AB53" s="132" t="s">
        <v>167</v>
      </c>
      <c r="AC53" s="132" t="s">
        <v>167</v>
      </c>
      <c r="AD53" s="132" t="s">
        <v>167</v>
      </c>
      <c r="AE53" s="132" t="s">
        <v>167</v>
      </c>
      <c r="AF53" s="132" t="s">
        <v>167</v>
      </c>
      <c r="AG53" s="132" t="s">
        <v>167</v>
      </c>
      <c r="AH53" s="132" t="s">
        <v>167</v>
      </c>
      <c r="AI53" s="132" t="s">
        <v>167</v>
      </c>
      <c r="AJ53" s="132" t="s">
        <v>167</v>
      </c>
      <c r="AK53" s="132" t="s">
        <v>167</v>
      </c>
      <c r="AL53" s="132" t="s">
        <v>167</v>
      </c>
      <c r="AN53" s="177">
        <v>40909</v>
      </c>
      <c r="AO53" s="133">
        <v>1193932</v>
      </c>
      <c r="AP53" s="133">
        <v>217309</v>
      </c>
      <c r="AQ53" s="133">
        <v>53049</v>
      </c>
      <c r="AR53" s="133">
        <v>434154</v>
      </c>
      <c r="AS53" s="133">
        <v>271588</v>
      </c>
      <c r="AT53" s="153">
        <v>1080</v>
      </c>
      <c r="AU53" s="139">
        <v>807127</v>
      </c>
      <c r="AV53" s="132">
        <v>76922</v>
      </c>
      <c r="AW53" s="132">
        <v>30050</v>
      </c>
      <c r="AX53" s="132">
        <v>366427</v>
      </c>
      <c r="AY53" s="132">
        <v>209483</v>
      </c>
    </row>
    <row r="54" spans="1:51" ht="15">
      <c r="A54" s="177">
        <v>40940</v>
      </c>
      <c r="B54" s="132">
        <v>15548002</v>
      </c>
      <c r="C54" s="132">
        <v>5460598</v>
      </c>
      <c r="D54" s="132">
        <v>3634643</v>
      </c>
      <c r="E54" s="137">
        <v>6452761</v>
      </c>
      <c r="F54" s="139">
        <v>17296156</v>
      </c>
      <c r="G54" s="132">
        <v>1133315</v>
      </c>
      <c r="H54" s="132">
        <v>1133778</v>
      </c>
      <c r="I54" s="132">
        <v>15029063</v>
      </c>
      <c r="L54" s="177">
        <v>40940</v>
      </c>
      <c r="M54" s="132">
        <v>4044178</v>
      </c>
      <c r="N54" s="132">
        <v>856486</v>
      </c>
      <c r="O54" s="132">
        <v>5949528</v>
      </c>
      <c r="P54" s="132">
        <v>2815197</v>
      </c>
      <c r="Q54" s="137">
        <v>1882613</v>
      </c>
      <c r="R54" s="139">
        <v>817951</v>
      </c>
      <c r="S54" s="132">
        <v>198073</v>
      </c>
      <c r="T54" s="132">
        <v>12412921</v>
      </c>
      <c r="U54" s="132">
        <v>2219509</v>
      </c>
      <c r="V54" s="132">
        <v>1647702</v>
      </c>
      <c r="W54" s="150"/>
      <c r="X54" s="177">
        <v>40940</v>
      </c>
      <c r="Y54" s="132" t="s">
        <v>167</v>
      </c>
      <c r="Z54" s="132" t="s">
        <v>167</v>
      </c>
      <c r="AA54" s="132" t="s">
        <v>167</v>
      </c>
      <c r="AB54" s="132" t="s">
        <v>167</v>
      </c>
      <c r="AC54" s="132" t="s">
        <v>167</v>
      </c>
      <c r="AD54" s="132" t="s">
        <v>167</v>
      </c>
      <c r="AE54" s="132" t="s">
        <v>167</v>
      </c>
      <c r="AF54" s="132" t="s">
        <v>167</v>
      </c>
      <c r="AG54" s="132" t="s">
        <v>167</v>
      </c>
      <c r="AH54" s="132" t="s">
        <v>167</v>
      </c>
      <c r="AI54" s="132" t="s">
        <v>167</v>
      </c>
      <c r="AJ54" s="132" t="s">
        <v>167</v>
      </c>
      <c r="AK54" s="132" t="s">
        <v>167</v>
      </c>
      <c r="AL54" s="132" t="s">
        <v>167</v>
      </c>
      <c r="AN54" s="177">
        <v>40940</v>
      </c>
      <c r="AO54" s="133">
        <v>1225560</v>
      </c>
      <c r="AP54" s="133">
        <v>229555</v>
      </c>
      <c r="AQ54" s="133">
        <v>64590</v>
      </c>
      <c r="AR54" s="133">
        <v>422749</v>
      </c>
      <c r="AS54" s="133">
        <v>287650</v>
      </c>
      <c r="AT54" s="153">
        <v>1068</v>
      </c>
      <c r="AU54" s="139">
        <v>806900</v>
      </c>
      <c r="AV54" s="132">
        <v>76841</v>
      </c>
      <c r="AW54" s="132">
        <v>29830</v>
      </c>
      <c r="AX54" s="132">
        <v>369874</v>
      </c>
      <c r="AY54" s="132">
        <v>207254</v>
      </c>
    </row>
    <row r="55" spans="1:51" ht="15">
      <c r="A55" s="177">
        <v>40969</v>
      </c>
      <c r="B55" s="132">
        <v>15500309</v>
      </c>
      <c r="C55" s="132">
        <v>5520867</v>
      </c>
      <c r="D55" s="132">
        <v>3547650</v>
      </c>
      <c r="E55" s="137">
        <v>6431792</v>
      </c>
      <c r="F55" s="139">
        <v>17417261</v>
      </c>
      <c r="G55" s="132">
        <v>1129077</v>
      </c>
      <c r="H55" s="132">
        <v>1118505</v>
      </c>
      <c r="I55" s="132">
        <v>15169679</v>
      </c>
      <c r="L55" s="177">
        <v>40969</v>
      </c>
      <c r="M55" s="132">
        <v>4046402</v>
      </c>
      <c r="N55" s="132">
        <v>843504</v>
      </c>
      <c r="O55" s="132">
        <v>5898222</v>
      </c>
      <c r="P55" s="132">
        <v>2764653</v>
      </c>
      <c r="Q55" s="137">
        <v>1947528</v>
      </c>
      <c r="R55" s="139">
        <v>816805</v>
      </c>
      <c r="S55" s="132">
        <v>196781</v>
      </c>
      <c r="T55" s="132">
        <v>12517064</v>
      </c>
      <c r="U55" s="132">
        <v>2247457</v>
      </c>
      <c r="V55" s="132">
        <v>1639154</v>
      </c>
      <c r="W55" s="150"/>
      <c r="X55" s="177">
        <v>40969</v>
      </c>
      <c r="Y55" s="132">
        <v>425621</v>
      </c>
      <c r="Z55" s="132">
        <v>56813</v>
      </c>
      <c r="AA55" s="132">
        <v>2863954</v>
      </c>
      <c r="AB55" s="132">
        <v>1438312</v>
      </c>
      <c r="AC55" s="132">
        <v>263714</v>
      </c>
      <c r="AD55" s="132">
        <v>907743</v>
      </c>
      <c r="AE55" s="132">
        <v>3246611</v>
      </c>
      <c r="AF55" s="132">
        <v>1241251</v>
      </c>
      <c r="AG55" s="132">
        <v>238331</v>
      </c>
      <c r="AH55" s="132">
        <v>2784048</v>
      </c>
      <c r="AI55" s="132">
        <v>575850</v>
      </c>
      <c r="AJ55" s="132">
        <v>597810</v>
      </c>
      <c r="AK55" s="132">
        <v>424974</v>
      </c>
      <c r="AL55" s="132">
        <v>435267</v>
      </c>
      <c r="AN55" s="177">
        <v>40969</v>
      </c>
      <c r="AO55" s="133">
        <v>1164665</v>
      </c>
      <c r="AP55" s="133">
        <v>224512</v>
      </c>
      <c r="AQ55" s="133">
        <v>63879</v>
      </c>
      <c r="AR55" s="133">
        <v>419626</v>
      </c>
      <c r="AS55" s="133">
        <v>264680</v>
      </c>
      <c r="AT55" s="153">
        <v>1076</v>
      </c>
      <c r="AU55" s="139">
        <v>810022</v>
      </c>
      <c r="AV55" s="132">
        <v>75212</v>
      </c>
      <c r="AW55" s="132">
        <v>27831</v>
      </c>
      <c r="AX55" s="132">
        <v>379692</v>
      </c>
      <c r="AY55" s="132">
        <v>202802</v>
      </c>
    </row>
    <row r="56" spans="1:51" ht="15">
      <c r="A56" s="177">
        <v>41000</v>
      </c>
      <c r="B56" s="132">
        <v>15627613</v>
      </c>
      <c r="C56" s="132">
        <v>5669336</v>
      </c>
      <c r="D56" s="132">
        <v>3541691</v>
      </c>
      <c r="E56" s="137">
        <v>6416586</v>
      </c>
      <c r="F56" s="139">
        <v>17529867</v>
      </c>
      <c r="G56" s="132">
        <v>1135856</v>
      </c>
      <c r="H56" s="132">
        <v>1112962</v>
      </c>
      <c r="I56" s="132">
        <v>15281049</v>
      </c>
      <c r="L56" s="177">
        <v>41000</v>
      </c>
      <c r="M56" s="132">
        <v>4211780</v>
      </c>
      <c r="N56" s="132">
        <v>836450</v>
      </c>
      <c r="O56" s="132">
        <v>5893267</v>
      </c>
      <c r="P56" s="132">
        <v>2787067</v>
      </c>
      <c r="Q56" s="137">
        <v>1899049</v>
      </c>
      <c r="R56" s="139">
        <v>674295</v>
      </c>
      <c r="S56" s="132">
        <v>343219</v>
      </c>
      <c r="T56" s="132">
        <v>12610605</v>
      </c>
      <c r="U56" s="132">
        <v>2268939</v>
      </c>
      <c r="V56" s="132">
        <v>1632809</v>
      </c>
      <c r="W56" s="150"/>
      <c r="X56" s="177">
        <v>41000</v>
      </c>
      <c r="Y56" s="132" t="s">
        <v>167</v>
      </c>
      <c r="Z56" s="132" t="s">
        <v>167</v>
      </c>
      <c r="AA56" s="132" t="s">
        <v>167</v>
      </c>
      <c r="AB56" s="132" t="s">
        <v>167</v>
      </c>
      <c r="AC56" s="132" t="s">
        <v>167</v>
      </c>
      <c r="AD56" s="132" t="s">
        <v>167</v>
      </c>
      <c r="AE56" s="132" t="s">
        <v>167</v>
      </c>
      <c r="AF56" s="132" t="s">
        <v>167</v>
      </c>
      <c r="AG56" s="132" t="s">
        <v>167</v>
      </c>
      <c r="AH56" s="132" t="s">
        <v>167</v>
      </c>
      <c r="AI56" s="132" t="s">
        <v>167</v>
      </c>
      <c r="AJ56" s="132" t="s">
        <v>167</v>
      </c>
      <c r="AK56" s="132" t="s">
        <v>167</v>
      </c>
      <c r="AL56" s="132" t="s">
        <v>167</v>
      </c>
      <c r="AN56" s="177">
        <v>41000</v>
      </c>
      <c r="AO56" s="133">
        <v>1159440</v>
      </c>
      <c r="AP56" s="133">
        <v>223427</v>
      </c>
      <c r="AQ56" s="133">
        <v>63961</v>
      </c>
      <c r="AR56" s="133">
        <v>422212</v>
      </c>
      <c r="AS56" s="133">
        <v>276551</v>
      </c>
      <c r="AT56" s="153">
        <v>1083</v>
      </c>
      <c r="AU56" s="139">
        <v>812513</v>
      </c>
      <c r="AV56" s="132">
        <v>75672</v>
      </c>
      <c r="AW56" s="132">
        <v>27516</v>
      </c>
      <c r="AX56" s="132">
        <v>382156</v>
      </c>
      <c r="AY56" s="132">
        <v>204108</v>
      </c>
    </row>
    <row r="57" spans="1:51" ht="15">
      <c r="A57" s="177">
        <v>41030</v>
      </c>
      <c r="B57" s="132">
        <v>15557469</v>
      </c>
      <c r="C57" s="132">
        <v>5592569</v>
      </c>
      <c r="D57" s="132">
        <v>3553911</v>
      </c>
      <c r="E57" s="137">
        <v>6410989</v>
      </c>
      <c r="F57" s="139">
        <v>17688591</v>
      </c>
      <c r="G57" s="132">
        <v>1149020</v>
      </c>
      <c r="H57" s="132">
        <v>1110334</v>
      </c>
      <c r="I57" s="132">
        <v>15429237</v>
      </c>
      <c r="L57" s="177">
        <v>41030</v>
      </c>
      <c r="M57" s="132">
        <v>4133335</v>
      </c>
      <c r="N57" s="132">
        <v>837941</v>
      </c>
      <c r="O57" s="132">
        <v>5885394</v>
      </c>
      <c r="P57" s="132">
        <v>2790412</v>
      </c>
      <c r="Q57" s="137">
        <v>1910387</v>
      </c>
      <c r="R57" s="139">
        <v>682974</v>
      </c>
      <c r="S57" s="132">
        <v>343862</v>
      </c>
      <c r="T57" s="132">
        <v>12734919</v>
      </c>
      <c r="U57" s="132">
        <v>2297201</v>
      </c>
      <c r="V57" s="132">
        <v>1629635</v>
      </c>
      <c r="W57" s="150"/>
      <c r="X57" s="177">
        <v>41030</v>
      </c>
      <c r="Y57" s="132" t="s">
        <v>167</v>
      </c>
      <c r="Z57" s="132" t="s">
        <v>167</v>
      </c>
      <c r="AA57" s="132" t="s">
        <v>167</v>
      </c>
      <c r="AB57" s="132" t="s">
        <v>167</v>
      </c>
      <c r="AC57" s="132" t="s">
        <v>167</v>
      </c>
      <c r="AD57" s="132" t="s">
        <v>167</v>
      </c>
      <c r="AE57" s="132" t="s">
        <v>167</v>
      </c>
      <c r="AF57" s="132" t="s">
        <v>167</v>
      </c>
      <c r="AG57" s="132" t="s">
        <v>167</v>
      </c>
      <c r="AH57" s="132" t="s">
        <v>167</v>
      </c>
      <c r="AI57" s="132" t="s">
        <v>167</v>
      </c>
      <c r="AJ57" s="132" t="s">
        <v>167</v>
      </c>
      <c r="AK57" s="132" t="s">
        <v>167</v>
      </c>
      <c r="AL57" s="132" t="s">
        <v>167</v>
      </c>
      <c r="AN57" s="177">
        <v>41030</v>
      </c>
      <c r="AO57" s="133">
        <v>1168181</v>
      </c>
      <c r="AP57" s="133">
        <v>222270</v>
      </c>
      <c r="AQ57" s="133">
        <v>60996</v>
      </c>
      <c r="AR57" s="133">
        <v>407550</v>
      </c>
      <c r="AS57" s="133">
        <v>274841</v>
      </c>
      <c r="AT57" s="153">
        <v>1117</v>
      </c>
      <c r="AU57" s="139">
        <v>805153</v>
      </c>
      <c r="AV57" s="132">
        <v>73885</v>
      </c>
      <c r="AW57" s="132">
        <v>26761</v>
      </c>
      <c r="AX57" s="132">
        <v>377333</v>
      </c>
      <c r="AY57" s="132">
        <v>203642</v>
      </c>
    </row>
    <row r="58" spans="1:51" ht="15">
      <c r="A58" s="177">
        <v>41061</v>
      </c>
      <c r="B58" s="132">
        <v>15287392</v>
      </c>
      <c r="C58" s="132">
        <v>5521944</v>
      </c>
      <c r="D58" s="132">
        <v>3455609</v>
      </c>
      <c r="E58" s="137">
        <v>6309839</v>
      </c>
      <c r="F58" s="139">
        <v>17831040</v>
      </c>
      <c r="G58" s="132">
        <v>1143050</v>
      </c>
      <c r="H58" s="132">
        <v>1102639</v>
      </c>
      <c r="I58" s="132">
        <v>15585351</v>
      </c>
      <c r="L58" s="177">
        <v>41061</v>
      </c>
      <c r="M58" s="132">
        <v>4118207</v>
      </c>
      <c r="N58" s="132">
        <v>746741</v>
      </c>
      <c r="O58" s="132">
        <v>5731675</v>
      </c>
      <c r="P58" s="132">
        <v>2803709</v>
      </c>
      <c r="Q58" s="137">
        <v>1887060</v>
      </c>
      <c r="R58" s="139">
        <v>675881</v>
      </c>
      <c r="S58" s="132">
        <v>345569</v>
      </c>
      <c r="T58" s="132">
        <v>12865371</v>
      </c>
      <c r="U58" s="132">
        <v>2323800</v>
      </c>
      <c r="V58" s="132">
        <v>1620419</v>
      </c>
      <c r="W58" s="150"/>
      <c r="X58" s="177">
        <v>41061</v>
      </c>
      <c r="Y58" s="132">
        <v>452823</v>
      </c>
      <c r="Z58" s="132">
        <v>51650</v>
      </c>
      <c r="AA58" s="132">
        <v>2663560</v>
      </c>
      <c r="AB58" s="132">
        <v>1403407</v>
      </c>
      <c r="AC58" s="132">
        <v>266057</v>
      </c>
      <c r="AD58" s="132">
        <v>948600</v>
      </c>
      <c r="AE58" s="132">
        <v>3275815</v>
      </c>
      <c r="AF58" s="132">
        <v>1229725</v>
      </c>
      <c r="AG58" s="132">
        <v>219067</v>
      </c>
      <c r="AH58" s="132">
        <v>2777453</v>
      </c>
      <c r="AI58" s="132">
        <v>581002</v>
      </c>
      <c r="AJ58" s="132">
        <v>606376</v>
      </c>
      <c r="AK58" s="132">
        <v>424638</v>
      </c>
      <c r="AL58" s="132">
        <v>387193</v>
      </c>
      <c r="AN58" s="177">
        <v>41061</v>
      </c>
      <c r="AO58" s="133">
        <v>1162579</v>
      </c>
      <c r="AP58" s="133">
        <v>206075</v>
      </c>
      <c r="AQ58" s="133">
        <v>60768</v>
      </c>
      <c r="AR58" s="133">
        <v>420670</v>
      </c>
      <c r="AS58" s="133">
        <v>276787</v>
      </c>
      <c r="AT58" s="153">
        <v>1111</v>
      </c>
      <c r="AU58" s="139">
        <v>794920</v>
      </c>
      <c r="AV58" s="132">
        <v>72335</v>
      </c>
      <c r="AW58" s="132">
        <v>26308</v>
      </c>
      <c r="AX58" s="132">
        <v>377902</v>
      </c>
      <c r="AY58" s="132">
        <v>197617</v>
      </c>
    </row>
    <row r="59" spans="1:51" ht="15">
      <c r="A59" s="177">
        <v>41091</v>
      </c>
      <c r="B59" s="132">
        <v>15417399</v>
      </c>
      <c r="C59" s="132">
        <v>5648037</v>
      </c>
      <c r="D59" s="132">
        <v>3425164</v>
      </c>
      <c r="E59" s="137">
        <v>6344198</v>
      </c>
      <c r="F59" s="139">
        <v>17976017</v>
      </c>
      <c r="G59" s="132">
        <v>1141768</v>
      </c>
      <c r="H59" s="132">
        <v>1100265</v>
      </c>
      <c r="I59" s="132">
        <v>15733984</v>
      </c>
      <c r="L59" s="177">
        <v>41091</v>
      </c>
      <c r="M59" s="132">
        <v>4173030</v>
      </c>
      <c r="N59" s="132">
        <v>820523</v>
      </c>
      <c r="O59" s="132">
        <v>5732457</v>
      </c>
      <c r="P59" s="132">
        <v>2764983</v>
      </c>
      <c r="Q59" s="137">
        <v>1926406</v>
      </c>
      <c r="R59" s="139">
        <v>674010</v>
      </c>
      <c r="S59" s="132">
        <v>343972</v>
      </c>
      <c r="T59" s="132">
        <v>12996449</v>
      </c>
      <c r="U59" s="132">
        <v>2361431</v>
      </c>
      <c r="V59" s="132">
        <v>1600155</v>
      </c>
      <c r="W59" s="150"/>
      <c r="X59" s="177">
        <v>41091</v>
      </c>
      <c r="Y59" s="132" t="s">
        <v>167</v>
      </c>
      <c r="Z59" s="132" t="s">
        <v>167</v>
      </c>
      <c r="AA59" s="132" t="s">
        <v>167</v>
      </c>
      <c r="AB59" s="132" t="s">
        <v>167</v>
      </c>
      <c r="AC59" s="132" t="s">
        <v>167</v>
      </c>
      <c r="AD59" s="132" t="s">
        <v>167</v>
      </c>
      <c r="AE59" s="132" t="s">
        <v>167</v>
      </c>
      <c r="AF59" s="132" t="s">
        <v>167</v>
      </c>
      <c r="AG59" s="132" t="s">
        <v>167</v>
      </c>
      <c r="AH59" s="132" t="s">
        <v>167</v>
      </c>
      <c r="AI59" s="132" t="s">
        <v>167</v>
      </c>
      <c r="AJ59" s="132" t="s">
        <v>167</v>
      </c>
      <c r="AK59" s="132" t="s">
        <v>167</v>
      </c>
      <c r="AL59" s="132" t="s">
        <v>167</v>
      </c>
      <c r="AN59" s="177">
        <v>41091</v>
      </c>
      <c r="AO59" s="133">
        <v>1159098</v>
      </c>
      <c r="AP59" s="133">
        <v>208471</v>
      </c>
      <c r="AQ59" s="133">
        <v>61404</v>
      </c>
      <c r="AR59" s="133">
        <v>418674</v>
      </c>
      <c r="AS59" s="133">
        <v>271636</v>
      </c>
      <c r="AT59" s="153">
        <v>1121</v>
      </c>
      <c r="AU59" s="139">
        <v>801361</v>
      </c>
      <c r="AV59" s="132">
        <v>73568</v>
      </c>
      <c r="AW59" s="132">
        <v>25844</v>
      </c>
      <c r="AX59" s="132">
        <v>381714</v>
      </c>
      <c r="AY59" s="132">
        <v>200822</v>
      </c>
    </row>
    <row r="60" spans="1:51" ht="15">
      <c r="A60" s="177">
        <v>41122</v>
      </c>
      <c r="B60" s="132">
        <v>15134894</v>
      </c>
      <c r="C60" s="132">
        <v>5463472</v>
      </c>
      <c r="D60" s="132">
        <v>3379501</v>
      </c>
      <c r="E60" s="137">
        <v>6291921</v>
      </c>
      <c r="F60" s="139">
        <v>18136840</v>
      </c>
      <c r="G60" s="132">
        <v>1140505</v>
      </c>
      <c r="H60" s="132">
        <v>1101842</v>
      </c>
      <c r="I60" s="132">
        <v>15894493</v>
      </c>
      <c r="L60" s="177">
        <v>41122</v>
      </c>
      <c r="M60" s="132">
        <v>4151530</v>
      </c>
      <c r="N60" s="132">
        <v>748160</v>
      </c>
      <c r="O60" s="132">
        <v>5686805</v>
      </c>
      <c r="P60" s="132">
        <v>2769253</v>
      </c>
      <c r="Q60" s="137">
        <v>1779146</v>
      </c>
      <c r="R60" s="139">
        <v>666146</v>
      </c>
      <c r="S60" s="132">
        <v>348798</v>
      </c>
      <c r="T60" s="132">
        <v>13138195</v>
      </c>
      <c r="U60" s="132">
        <v>2396862</v>
      </c>
      <c r="V60" s="132">
        <v>1586839</v>
      </c>
      <c r="W60" s="150"/>
      <c r="X60" s="177">
        <v>41122</v>
      </c>
      <c r="Y60" s="132" t="s">
        <v>167</v>
      </c>
      <c r="Z60" s="132" t="s">
        <v>167</v>
      </c>
      <c r="AA60" s="132" t="s">
        <v>167</v>
      </c>
      <c r="AB60" s="132" t="s">
        <v>167</v>
      </c>
      <c r="AC60" s="132" t="s">
        <v>167</v>
      </c>
      <c r="AD60" s="132" t="s">
        <v>167</v>
      </c>
      <c r="AE60" s="132" t="s">
        <v>167</v>
      </c>
      <c r="AF60" s="132" t="s">
        <v>167</v>
      </c>
      <c r="AG60" s="132" t="s">
        <v>167</v>
      </c>
      <c r="AH60" s="132" t="s">
        <v>167</v>
      </c>
      <c r="AI60" s="132" t="s">
        <v>167</v>
      </c>
      <c r="AJ60" s="132" t="s">
        <v>167</v>
      </c>
      <c r="AK60" s="132" t="s">
        <v>167</v>
      </c>
      <c r="AL60" s="132" t="s">
        <v>167</v>
      </c>
      <c r="AN60" s="177">
        <v>41122</v>
      </c>
      <c r="AO60" s="228">
        <v>1160078</v>
      </c>
      <c r="AP60" s="228">
        <v>206268</v>
      </c>
      <c r="AQ60" s="228">
        <v>61190</v>
      </c>
      <c r="AR60" s="228">
        <v>419981</v>
      </c>
      <c r="AS60" s="228">
        <v>273649</v>
      </c>
      <c r="AT60" s="229">
        <v>1160</v>
      </c>
      <c r="AU60" s="230">
        <v>803639</v>
      </c>
      <c r="AV60" s="228">
        <v>74447</v>
      </c>
      <c r="AW60" s="228">
        <v>23798</v>
      </c>
      <c r="AX60" s="228">
        <v>385151</v>
      </c>
      <c r="AY60" s="228">
        <v>201293</v>
      </c>
    </row>
    <row r="61" spans="1:51" ht="15">
      <c r="A61" s="177">
        <v>41153</v>
      </c>
      <c r="B61" s="132">
        <v>15114423</v>
      </c>
      <c r="C61" s="132">
        <v>5529822</v>
      </c>
      <c r="D61" s="132">
        <v>3239483</v>
      </c>
      <c r="E61" s="137">
        <v>6345118</v>
      </c>
      <c r="F61" s="139">
        <v>18313036</v>
      </c>
      <c r="G61" s="132">
        <v>1151846</v>
      </c>
      <c r="H61" s="132">
        <v>1092368</v>
      </c>
      <c r="I61" s="132">
        <v>16068822</v>
      </c>
      <c r="L61" s="177">
        <v>41153</v>
      </c>
      <c r="M61" s="132">
        <v>4232720</v>
      </c>
      <c r="N61" s="132">
        <v>756446</v>
      </c>
      <c r="O61" s="132">
        <v>5557680</v>
      </c>
      <c r="P61" s="132">
        <v>2796673</v>
      </c>
      <c r="Q61" s="137">
        <v>1770904</v>
      </c>
      <c r="R61" s="139">
        <v>676745</v>
      </c>
      <c r="S61" s="132">
        <v>353295</v>
      </c>
      <c r="T61" s="132">
        <v>13298196</v>
      </c>
      <c r="U61" s="132">
        <v>2412736</v>
      </c>
      <c r="V61" s="132">
        <v>1572064</v>
      </c>
      <c r="W61" s="150"/>
      <c r="X61" s="177">
        <v>41153</v>
      </c>
      <c r="Y61" s="132">
        <v>485349</v>
      </c>
      <c r="Z61" s="132">
        <v>39270</v>
      </c>
      <c r="AA61" s="132">
        <v>2625777</v>
      </c>
      <c r="AB61" s="132">
        <v>1362366</v>
      </c>
      <c r="AC61" s="132">
        <v>259584</v>
      </c>
      <c r="AD61" s="132">
        <v>1059884</v>
      </c>
      <c r="AE61" s="132">
        <v>3351205</v>
      </c>
      <c r="AF61" s="132">
        <v>1267083</v>
      </c>
      <c r="AG61" s="132">
        <v>220659</v>
      </c>
      <c r="AH61" s="132">
        <v>2575776</v>
      </c>
      <c r="AI61" s="132">
        <v>582477</v>
      </c>
      <c r="AJ61" s="132">
        <v>576755</v>
      </c>
      <c r="AK61" s="132">
        <v>309713</v>
      </c>
      <c r="AL61" s="132">
        <v>398515</v>
      </c>
      <c r="AN61" s="177">
        <v>41153</v>
      </c>
      <c r="AO61" s="228">
        <v>1065885</v>
      </c>
      <c r="AP61" s="228">
        <v>208778</v>
      </c>
      <c r="AQ61" s="228">
        <v>65237</v>
      </c>
      <c r="AR61" s="228">
        <v>341168</v>
      </c>
      <c r="AS61" s="228">
        <v>255666</v>
      </c>
      <c r="AT61" s="229">
        <v>1160</v>
      </c>
      <c r="AU61" s="230">
        <v>815435</v>
      </c>
      <c r="AV61" s="228">
        <v>76454</v>
      </c>
      <c r="AW61" s="228">
        <v>23030</v>
      </c>
      <c r="AX61" s="228">
        <v>398765</v>
      </c>
      <c r="AY61" s="228">
        <v>201926</v>
      </c>
    </row>
    <row r="62" spans="1:51" ht="15">
      <c r="A62" s="177">
        <v>41183</v>
      </c>
      <c r="B62" s="132">
        <v>15145746</v>
      </c>
      <c r="C62" s="132">
        <v>5512032</v>
      </c>
      <c r="D62" s="132">
        <v>3305753</v>
      </c>
      <c r="E62" s="137">
        <v>6327961</v>
      </c>
      <c r="F62" s="139">
        <v>18506752</v>
      </c>
      <c r="G62" s="132">
        <v>1172774</v>
      </c>
      <c r="H62" s="132">
        <v>1091041</v>
      </c>
      <c r="I62" s="132">
        <v>16242937</v>
      </c>
      <c r="L62" s="177">
        <v>41183</v>
      </c>
      <c r="M62" s="132">
        <v>4104679</v>
      </c>
      <c r="N62" s="132">
        <v>836944</v>
      </c>
      <c r="O62" s="132">
        <v>5628601</v>
      </c>
      <c r="P62" s="132">
        <v>2784991</v>
      </c>
      <c r="Q62" s="137">
        <v>1790531</v>
      </c>
      <c r="R62" s="139">
        <v>672124</v>
      </c>
      <c r="S62" s="132">
        <v>346075</v>
      </c>
      <c r="T62" s="132">
        <v>13436761</v>
      </c>
      <c r="U62" s="132">
        <v>2460243</v>
      </c>
      <c r="V62" s="132">
        <v>1591549</v>
      </c>
      <c r="X62" s="177">
        <v>41183</v>
      </c>
      <c r="Y62" s="132" t="s">
        <v>167</v>
      </c>
      <c r="Z62" s="132" t="s">
        <v>167</v>
      </c>
      <c r="AA62" s="132" t="s">
        <v>167</v>
      </c>
      <c r="AB62" s="132" t="s">
        <v>167</v>
      </c>
      <c r="AC62" s="132" t="s">
        <v>167</v>
      </c>
      <c r="AD62" s="132" t="s">
        <v>167</v>
      </c>
      <c r="AE62" s="132" t="s">
        <v>167</v>
      </c>
      <c r="AF62" s="132" t="s">
        <v>167</v>
      </c>
      <c r="AG62" s="132" t="s">
        <v>167</v>
      </c>
      <c r="AH62" s="132" t="s">
        <v>167</v>
      </c>
      <c r="AI62" s="132" t="s">
        <v>167</v>
      </c>
      <c r="AJ62" s="132" t="s">
        <v>167</v>
      </c>
      <c r="AK62" s="132" t="s">
        <v>167</v>
      </c>
      <c r="AL62" s="132" t="s">
        <v>167</v>
      </c>
      <c r="AN62" s="177">
        <v>41183</v>
      </c>
      <c r="AO62" s="133">
        <v>1167536</v>
      </c>
      <c r="AP62" s="133">
        <v>227601</v>
      </c>
      <c r="AQ62" s="133">
        <v>66767</v>
      </c>
      <c r="AR62" s="133">
        <v>406780</v>
      </c>
      <c r="AS62" s="133">
        <v>274987</v>
      </c>
      <c r="AT62" s="153">
        <v>1164</v>
      </c>
      <c r="AU62" s="139">
        <v>822279</v>
      </c>
      <c r="AV62" s="132">
        <v>79302</v>
      </c>
      <c r="AW62" s="132">
        <v>22347</v>
      </c>
      <c r="AX62" s="132">
        <v>402943</v>
      </c>
      <c r="AY62" s="132">
        <v>205100</v>
      </c>
    </row>
    <row r="63" spans="1:51" ht="15">
      <c r="A63" s="177">
        <v>41214</v>
      </c>
      <c r="B63" s="132">
        <v>15308360</v>
      </c>
      <c r="C63" s="132">
        <v>5661774</v>
      </c>
      <c r="D63" s="132">
        <v>3335213</v>
      </c>
      <c r="E63" s="137">
        <v>6311373</v>
      </c>
      <c r="F63" s="139">
        <v>18656496</v>
      </c>
      <c r="G63" s="132">
        <v>1163703</v>
      </c>
      <c r="H63" s="132">
        <v>1088367</v>
      </c>
      <c r="I63" s="132">
        <v>16404426</v>
      </c>
      <c r="L63" s="177">
        <v>41214</v>
      </c>
      <c r="M63" s="132">
        <v>4205296</v>
      </c>
      <c r="N63" s="132">
        <v>922589</v>
      </c>
      <c r="O63" s="132">
        <v>5649939</v>
      </c>
      <c r="P63" s="132">
        <v>2781147</v>
      </c>
      <c r="Q63" s="137">
        <v>1749389</v>
      </c>
      <c r="R63" s="139">
        <v>668620</v>
      </c>
      <c r="S63" s="132">
        <v>343038</v>
      </c>
      <c r="T63" s="132">
        <v>13566751</v>
      </c>
      <c r="U63" s="132">
        <v>2497447</v>
      </c>
      <c r="V63" s="132">
        <v>1580640</v>
      </c>
      <c r="X63" s="177">
        <v>41214</v>
      </c>
      <c r="Y63" s="132" t="s">
        <v>167</v>
      </c>
      <c r="Z63" s="132" t="s">
        <v>167</v>
      </c>
      <c r="AA63" s="132" t="s">
        <v>167</v>
      </c>
      <c r="AB63" s="132" t="s">
        <v>167</v>
      </c>
      <c r="AC63" s="132" t="s">
        <v>167</v>
      </c>
      <c r="AD63" s="132" t="s">
        <v>167</v>
      </c>
      <c r="AE63" s="132" t="s">
        <v>167</v>
      </c>
      <c r="AF63" s="132" t="s">
        <v>167</v>
      </c>
      <c r="AG63" s="132" t="s">
        <v>167</v>
      </c>
      <c r="AH63" s="132" t="s">
        <v>167</v>
      </c>
      <c r="AI63" s="132" t="s">
        <v>167</v>
      </c>
      <c r="AJ63" s="132" t="s">
        <v>167</v>
      </c>
      <c r="AK63" s="132" t="s">
        <v>167</v>
      </c>
      <c r="AL63" s="132" t="s">
        <v>167</v>
      </c>
      <c r="AN63" s="177">
        <v>41214</v>
      </c>
      <c r="AO63" s="133">
        <v>1129169</v>
      </c>
      <c r="AP63" s="133">
        <v>218085</v>
      </c>
      <c r="AQ63" s="133">
        <v>49221</v>
      </c>
      <c r="AR63" s="133">
        <v>399535</v>
      </c>
      <c r="AS63" s="133">
        <v>271004</v>
      </c>
      <c r="AT63" s="153">
        <v>1190</v>
      </c>
      <c r="AU63" s="139">
        <v>829915</v>
      </c>
      <c r="AV63" s="132">
        <v>79418</v>
      </c>
      <c r="AW63" s="132">
        <v>21616</v>
      </c>
      <c r="AX63" s="132">
        <v>410038</v>
      </c>
      <c r="AY63" s="132">
        <v>206704</v>
      </c>
    </row>
    <row r="64" spans="1:51" ht="15">
      <c r="A64" s="177">
        <v>41244</v>
      </c>
      <c r="B64" s="132">
        <v>15000034</v>
      </c>
      <c r="C64" s="132">
        <v>5439446</v>
      </c>
      <c r="D64" s="132">
        <v>3321451</v>
      </c>
      <c r="E64" s="137">
        <v>6239137</v>
      </c>
      <c r="F64" s="139">
        <v>18757250</v>
      </c>
      <c r="G64" s="132">
        <v>1146428</v>
      </c>
      <c r="H64" s="132">
        <v>1066133</v>
      </c>
      <c r="I64" s="132">
        <v>16544689</v>
      </c>
      <c r="L64" s="177">
        <v>41244</v>
      </c>
      <c r="M64" s="132">
        <v>3967548</v>
      </c>
      <c r="N64" s="132">
        <v>776971</v>
      </c>
      <c r="O64" s="132">
        <v>5587903</v>
      </c>
      <c r="P64" s="132">
        <v>2774372</v>
      </c>
      <c r="Q64" s="137">
        <v>1893240</v>
      </c>
      <c r="R64" s="139">
        <v>655778</v>
      </c>
      <c r="S64" s="132">
        <v>347133</v>
      </c>
      <c r="T64" s="132">
        <v>13688146</v>
      </c>
      <c r="U64" s="132">
        <v>2511254</v>
      </c>
      <c r="V64" s="132">
        <v>1554938</v>
      </c>
      <c r="X64" s="177">
        <v>41244</v>
      </c>
      <c r="Y64" s="132">
        <v>372979</v>
      </c>
      <c r="Z64" s="132">
        <v>40387</v>
      </c>
      <c r="AA64" s="132">
        <v>2531062</v>
      </c>
      <c r="AB64" s="132">
        <v>1528041</v>
      </c>
      <c r="AC64" s="132">
        <v>246395</v>
      </c>
      <c r="AD64" s="132">
        <v>973556</v>
      </c>
      <c r="AE64" s="132">
        <v>3287281</v>
      </c>
      <c r="AF64" s="132">
        <v>1243582</v>
      </c>
      <c r="AG64" s="132">
        <v>204476</v>
      </c>
      <c r="AH64" s="132">
        <v>2614783</v>
      </c>
      <c r="AI64" s="132">
        <v>642804</v>
      </c>
      <c r="AJ64" s="132">
        <v>613802</v>
      </c>
      <c r="AK64" s="132">
        <v>283697</v>
      </c>
      <c r="AL64" s="132">
        <v>417180</v>
      </c>
      <c r="AN64" s="177">
        <v>41244</v>
      </c>
      <c r="AO64" s="133">
        <v>1144164</v>
      </c>
      <c r="AP64" s="133">
        <v>218084</v>
      </c>
      <c r="AQ64" s="133">
        <v>51017</v>
      </c>
      <c r="AR64" s="133">
        <v>417049</v>
      </c>
      <c r="AS64" s="133">
        <v>258551</v>
      </c>
      <c r="AT64" s="153">
        <v>1208</v>
      </c>
      <c r="AU64" s="139">
        <v>811785</v>
      </c>
      <c r="AV64" s="132">
        <v>74883</v>
      </c>
      <c r="AW64" s="132">
        <v>21536</v>
      </c>
      <c r="AX64" s="132">
        <v>407270</v>
      </c>
      <c r="AY64" s="132">
        <v>197179</v>
      </c>
    </row>
    <row r="65" spans="1:51" ht="15">
      <c r="A65" s="177">
        <v>41305</v>
      </c>
      <c r="B65" s="132">
        <v>15091412</v>
      </c>
      <c r="C65" s="132">
        <v>5502312</v>
      </c>
      <c r="D65" s="132">
        <v>3412243</v>
      </c>
      <c r="E65" s="137">
        <v>6176857</v>
      </c>
      <c r="F65" s="139">
        <v>18826411</v>
      </c>
      <c r="G65" s="132">
        <v>1132566</v>
      </c>
      <c r="H65" s="132">
        <v>1057557</v>
      </c>
      <c r="I65" s="132">
        <v>16636288</v>
      </c>
      <c r="L65" s="177">
        <v>41275</v>
      </c>
      <c r="M65" s="132">
        <v>4030398</v>
      </c>
      <c r="N65" s="132">
        <v>866073</v>
      </c>
      <c r="O65" s="132">
        <v>5572658</v>
      </c>
      <c r="P65" s="132">
        <v>2783659</v>
      </c>
      <c r="Q65" s="137">
        <v>1838624</v>
      </c>
      <c r="R65" s="139">
        <v>652172</v>
      </c>
      <c r="S65" s="132">
        <v>337386</v>
      </c>
      <c r="T65" s="132">
        <v>13762152</v>
      </c>
      <c r="U65" s="132">
        <v>2503379</v>
      </c>
      <c r="V65" s="132">
        <v>1571322</v>
      </c>
      <c r="X65" s="177">
        <v>41275</v>
      </c>
      <c r="Y65" s="132" t="s">
        <v>167</v>
      </c>
      <c r="Z65" s="132" t="s">
        <v>167</v>
      </c>
      <c r="AA65" s="132" t="s">
        <v>167</v>
      </c>
      <c r="AB65" s="132" t="s">
        <v>167</v>
      </c>
      <c r="AC65" s="132" t="s">
        <v>167</v>
      </c>
      <c r="AD65" s="132" t="s">
        <v>167</v>
      </c>
      <c r="AE65" s="132" t="s">
        <v>167</v>
      </c>
      <c r="AF65" s="132" t="s">
        <v>167</v>
      </c>
      <c r="AG65" s="132" t="s">
        <v>167</v>
      </c>
      <c r="AH65" s="132" t="s">
        <v>167</v>
      </c>
      <c r="AI65" s="132" t="s">
        <v>167</v>
      </c>
      <c r="AJ65" s="132" t="s">
        <v>167</v>
      </c>
      <c r="AK65" s="132" t="s">
        <v>167</v>
      </c>
      <c r="AL65" s="132" t="s">
        <v>167</v>
      </c>
      <c r="AN65" s="177">
        <v>41275</v>
      </c>
      <c r="AO65" s="133">
        <v>1145045</v>
      </c>
      <c r="AP65" s="133">
        <v>216856</v>
      </c>
      <c r="AQ65" s="133">
        <v>45862</v>
      </c>
      <c r="AR65" s="133">
        <v>427381</v>
      </c>
      <c r="AS65" s="133">
        <v>253858</v>
      </c>
      <c r="AT65" s="153">
        <v>1183</v>
      </c>
      <c r="AU65" s="139">
        <v>814762</v>
      </c>
      <c r="AV65" s="132">
        <v>74923</v>
      </c>
      <c r="AW65" s="132">
        <v>21595</v>
      </c>
      <c r="AX65" s="132">
        <v>408227</v>
      </c>
      <c r="AY65" s="132">
        <v>197597</v>
      </c>
    </row>
    <row r="66" spans="1:51" ht="15">
      <c r="A66" s="177">
        <v>41333</v>
      </c>
      <c r="B66" s="132">
        <v>15072703</v>
      </c>
      <c r="C66" s="132">
        <v>5520200</v>
      </c>
      <c r="D66" s="132">
        <v>3402550</v>
      </c>
      <c r="E66" s="137">
        <v>6149953</v>
      </c>
      <c r="F66" s="139">
        <v>18899407</v>
      </c>
      <c r="G66" s="132">
        <v>1119109</v>
      </c>
      <c r="H66" s="132">
        <v>1053562</v>
      </c>
      <c r="I66" s="132">
        <v>16726736</v>
      </c>
      <c r="L66" s="177">
        <v>41306</v>
      </c>
      <c r="M66" s="132">
        <v>4085355</v>
      </c>
      <c r="N66" s="132">
        <v>812123</v>
      </c>
      <c r="O66" s="132">
        <v>5575387</v>
      </c>
      <c r="P66" s="132">
        <v>2767644</v>
      </c>
      <c r="Q66" s="137">
        <v>1832194</v>
      </c>
      <c r="R66" s="139">
        <v>645243</v>
      </c>
      <c r="S66" s="132">
        <v>333047</v>
      </c>
      <c r="T66" s="132">
        <v>13828801</v>
      </c>
      <c r="U66" s="132">
        <v>2535874</v>
      </c>
      <c r="V66" s="132">
        <v>1556442</v>
      </c>
      <c r="X66" s="177">
        <v>41306</v>
      </c>
      <c r="Y66" s="132" t="s">
        <v>167</v>
      </c>
      <c r="Z66" s="132" t="s">
        <v>167</v>
      </c>
      <c r="AA66" s="132" t="s">
        <v>167</v>
      </c>
      <c r="AB66" s="132" t="s">
        <v>167</v>
      </c>
      <c r="AC66" s="132" t="s">
        <v>167</v>
      </c>
      <c r="AD66" s="132" t="s">
        <v>167</v>
      </c>
      <c r="AE66" s="132" t="s">
        <v>167</v>
      </c>
      <c r="AF66" s="132" t="s">
        <v>167</v>
      </c>
      <c r="AG66" s="132" t="s">
        <v>167</v>
      </c>
      <c r="AH66" s="132" t="s">
        <v>167</v>
      </c>
      <c r="AI66" s="132" t="s">
        <v>167</v>
      </c>
      <c r="AJ66" s="132" t="s">
        <v>167</v>
      </c>
      <c r="AK66" s="132" t="s">
        <v>167</v>
      </c>
      <c r="AL66" s="132" t="s">
        <v>167</v>
      </c>
      <c r="AN66" s="177">
        <v>41306</v>
      </c>
      <c r="AO66" s="133">
        <v>1147978</v>
      </c>
      <c r="AP66" s="133">
        <v>218732</v>
      </c>
      <c r="AQ66" s="133">
        <v>47935</v>
      </c>
      <c r="AR66" s="133">
        <v>416937</v>
      </c>
      <c r="AS66" s="133">
        <v>259436</v>
      </c>
      <c r="AT66" s="153">
        <v>1193</v>
      </c>
      <c r="AU66" s="139">
        <v>822873</v>
      </c>
      <c r="AV66" s="132">
        <v>73135</v>
      </c>
      <c r="AW66" s="132">
        <v>21550</v>
      </c>
      <c r="AX66" s="132">
        <v>414823</v>
      </c>
      <c r="AY66" s="132">
        <v>200864</v>
      </c>
    </row>
    <row r="67" spans="1:51" ht="15">
      <c r="A67" s="177">
        <v>41364</v>
      </c>
      <c r="B67" s="132">
        <v>14839525</v>
      </c>
      <c r="C67" s="132">
        <v>5519710</v>
      </c>
      <c r="D67" s="132">
        <v>3254873</v>
      </c>
      <c r="E67" s="137">
        <v>6064942</v>
      </c>
      <c r="F67" s="139">
        <v>19030235</v>
      </c>
      <c r="G67" s="132">
        <v>1123531</v>
      </c>
      <c r="H67" s="132">
        <v>1043044</v>
      </c>
      <c r="I67" s="132">
        <v>16863660</v>
      </c>
      <c r="L67" s="177">
        <v>41334</v>
      </c>
      <c r="M67" s="132">
        <v>4042387</v>
      </c>
      <c r="N67" s="132">
        <v>856682</v>
      </c>
      <c r="O67" s="132">
        <v>5421891</v>
      </c>
      <c r="P67" s="132">
        <v>2715954</v>
      </c>
      <c r="Q67" s="137">
        <v>1802611</v>
      </c>
      <c r="R67" s="139">
        <v>644423</v>
      </c>
      <c r="S67" s="132">
        <v>335904</v>
      </c>
      <c r="T67" s="132">
        <v>13938555</v>
      </c>
      <c r="U67" s="132">
        <v>2560274</v>
      </c>
      <c r="V67" s="132">
        <v>1551079</v>
      </c>
      <c r="X67" s="177">
        <v>41334</v>
      </c>
      <c r="Y67" s="132">
        <v>415566</v>
      </c>
      <c r="Z67" s="132">
        <v>44542</v>
      </c>
      <c r="AA67" s="132">
        <v>2565266</v>
      </c>
      <c r="AB67" s="132">
        <v>1295735</v>
      </c>
      <c r="AC67" s="132">
        <v>257051</v>
      </c>
      <c r="AD67" s="132">
        <v>962189</v>
      </c>
      <c r="AE67" s="132">
        <v>3210490</v>
      </c>
      <c r="AF67" s="132">
        <v>1323984</v>
      </c>
      <c r="AG67" s="132">
        <v>239122</v>
      </c>
      <c r="AH67" s="132">
        <v>2618331</v>
      </c>
      <c r="AI67" s="132">
        <v>650887</v>
      </c>
      <c r="AJ67" s="132">
        <v>598020</v>
      </c>
      <c r="AK67" s="132">
        <v>256897</v>
      </c>
      <c r="AL67" s="132">
        <v>401419</v>
      </c>
      <c r="AN67" s="177">
        <v>41334</v>
      </c>
      <c r="AO67" s="133">
        <v>1146417</v>
      </c>
      <c r="AP67" s="133">
        <v>217684</v>
      </c>
      <c r="AQ67" s="133">
        <v>48086</v>
      </c>
      <c r="AR67" s="133">
        <v>415519</v>
      </c>
      <c r="AS67" s="133">
        <v>257504</v>
      </c>
      <c r="AT67" s="153">
        <v>1246</v>
      </c>
      <c r="AU67" s="139">
        <v>822852</v>
      </c>
      <c r="AV67" s="132">
        <v>74910</v>
      </c>
      <c r="AW67" s="132">
        <v>21591</v>
      </c>
      <c r="AX67" s="132">
        <v>421912</v>
      </c>
      <c r="AY67" s="132">
        <v>192451</v>
      </c>
    </row>
    <row r="68" spans="1:51" ht="15">
      <c r="A68" s="177">
        <v>41394</v>
      </c>
      <c r="B68" s="132">
        <v>14753911</v>
      </c>
      <c r="C68" s="132">
        <v>5458482</v>
      </c>
      <c r="D68" s="132">
        <v>3248178</v>
      </c>
      <c r="E68" s="137">
        <v>6047251</v>
      </c>
      <c r="F68" s="139">
        <v>19173219</v>
      </c>
      <c r="G68" s="132">
        <v>1128842</v>
      </c>
      <c r="H68" s="132">
        <v>1035847</v>
      </c>
      <c r="I68" s="132">
        <v>17008530</v>
      </c>
      <c r="L68" s="177">
        <v>41365</v>
      </c>
      <c r="M68" s="132">
        <v>4064489</v>
      </c>
      <c r="N68" s="132">
        <v>795165</v>
      </c>
      <c r="O68" s="132">
        <v>5406961</v>
      </c>
      <c r="P68" s="132">
        <v>2681774</v>
      </c>
      <c r="Q68" s="137">
        <v>1805522</v>
      </c>
      <c r="R68" s="139">
        <v>644484</v>
      </c>
      <c r="S68" s="132">
        <v>338772</v>
      </c>
      <c r="T68" s="132">
        <v>14056620</v>
      </c>
      <c r="U68" s="132">
        <v>2589208</v>
      </c>
      <c r="V68" s="132">
        <v>1544135</v>
      </c>
      <c r="X68" s="177">
        <v>41365</v>
      </c>
      <c r="Y68" s="132" t="s">
        <v>167</v>
      </c>
      <c r="Z68" s="132" t="s">
        <v>167</v>
      </c>
      <c r="AA68" s="132" t="s">
        <v>167</v>
      </c>
      <c r="AB68" s="132" t="s">
        <v>167</v>
      </c>
      <c r="AC68" s="132" t="s">
        <v>167</v>
      </c>
      <c r="AD68" s="132" t="s">
        <v>167</v>
      </c>
      <c r="AE68" s="132" t="s">
        <v>167</v>
      </c>
      <c r="AF68" s="132" t="s">
        <v>167</v>
      </c>
      <c r="AG68" s="132" t="s">
        <v>167</v>
      </c>
      <c r="AH68" s="132" t="s">
        <v>167</v>
      </c>
      <c r="AI68" s="132" t="s">
        <v>167</v>
      </c>
      <c r="AJ68" s="132" t="s">
        <v>167</v>
      </c>
      <c r="AK68" s="132" t="s">
        <v>167</v>
      </c>
      <c r="AL68" s="132" t="s">
        <v>167</v>
      </c>
      <c r="AN68" s="177">
        <v>41365</v>
      </c>
      <c r="AO68" s="133">
        <v>1120164</v>
      </c>
      <c r="AP68" s="133">
        <v>221317</v>
      </c>
      <c r="AQ68" s="133">
        <v>44888</v>
      </c>
      <c r="AR68" s="133">
        <v>405097</v>
      </c>
      <c r="AS68" s="133">
        <v>245987</v>
      </c>
      <c r="AT68" s="153">
        <v>1183</v>
      </c>
      <c r="AU68" s="139">
        <v>820306</v>
      </c>
      <c r="AV68" s="132">
        <v>74296</v>
      </c>
      <c r="AW68" s="132">
        <v>21406</v>
      </c>
      <c r="AX68" s="132">
        <v>418521</v>
      </c>
      <c r="AY68" s="132">
        <v>196798</v>
      </c>
    </row>
    <row r="69" spans="1:51" ht="15">
      <c r="A69" s="177">
        <v>41425</v>
      </c>
      <c r="B69" s="132">
        <v>14656123</v>
      </c>
      <c r="C69" s="132">
        <v>5330424</v>
      </c>
      <c r="D69" s="132">
        <v>3279707</v>
      </c>
      <c r="E69" s="137">
        <v>6045992</v>
      </c>
      <c r="F69" s="139">
        <v>19357931</v>
      </c>
      <c r="G69" s="132">
        <v>1132737</v>
      </c>
      <c r="H69" s="132">
        <v>1035799</v>
      </c>
      <c r="I69" s="132">
        <v>17189395</v>
      </c>
      <c r="L69" s="177">
        <v>41395</v>
      </c>
      <c r="M69" s="132">
        <v>3900357</v>
      </c>
      <c r="N69" s="132">
        <v>837374</v>
      </c>
      <c r="O69" s="132">
        <v>5401781</v>
      </c>
      <c r="P69" s="132">
        <v>2688872</v>
      </c>
      <c r="Q69" s="137">
        <v>1827739</v>
      </c>
      <c r="R69" s="139">
        <v>650227</v>
      </c>
      <c r="S69" s="132">
        <v>339495</v>
      </c>
      <c r="T69" s="132">
        <v>14214012</v>
      </c>
      <c r="U69" s="132">
        <v>2618826</v>
      </c>
      <c r="V69" s="132">
        <v>1535371</v>
      </c>
      <c r="X69" s="177">
        <v>41395</v>
      </c>
      <c r="Y69" s="132" t="s">
        <v>167</v>
      </c>
      <c r="Z69" s="132" t="s">
        <v>167</v>
      </c>
      <c r="AA69" s="132" t="s">
        <v>167</v>
      </c>
      <c r="AB69" s="132" t="s">
        <v>167</v>
      </c>
      <c r="AC69" s="132" t="s">
        <v>167</v>
      </c>
      <c r="AD69" s="132" t="s">
        <v>167</v>
      </c>
      <c r="AE69" s="132" t="s">
        <v>167</v>
      </c>
      <c r="AF69" s="132" t="s">
        <v>167</v>
      </c>
      <c r="AG69" s="132" t="s">
        <v>167</v>
      </c>
      <c r="AH69" s="132" t="s">
        <v>167</v>
      </c>
      <c r="AI69" s="132" t="s">
        <v>167</v>
      </c>
      <c r="AJ69" s="132" t="s">
        <v>167</v>
      </c>
      <c r="AK69" s="132" t="s">
        <v>167</v>
      </c>
      <c r="AL69" s="132" t="s">
        <v>167</v>
      </c>
      <c r="AN69" s="177">
        <v>41395</v>
      </c>
      <c r="AO69" s="133">
        <v>1110503</v>
      </c>
      <c r="AP69" s="133">
        <v>234998</v>
      </c>
      <c r="AQ69" s="133">
        <v>43110</v>
      </c>
      <c r="AR69" s="133">
        <v>400757</v>
      </c>
      <c r="AS69" s="133">
        <v>218890</v>
      </c>
      <c r="AT69" s="153">
        <v>1128</v>
      </c>
      <c r="AU69" s="139">
        <v>831462</v>
      </c>
      <c r="AV69" s="132">
        <v>72084</v>
      </c>
      <c r="AW69" s="132">
        <v>21574</v>
      </c>
      <c r="AX69" s="132">
        <v>427163</v>
      </c>
      <c r="AY69" s="132">
        <v>201598</v>
      </c>
    </row>
    <row r="70" spans="1:51" ht="15">
      <c r="A70" s="177">
        <v>41455</v>
      </c>
      <c r="B70" s="132">
        <v>14755310</v>
      </c>
      <c r="C70" s="132">
        <v>5535091</v>
      </c>
      <c r="D70" s="132">
        <v>3288391</v>
      </c>
      <c r="E70" s="137">
        <v>5931828</v>
      </c>
      <c r="F70" s="139">
        <v>19524069</v>
      </c>
      <c r="G70" s="132">
        <v>1126689</v>
      </c>
      <c r="H70" s="132">
        <v>1035938</v>
      </c>
      <c r="I70" s="132">
        <v>17361442</v>
      </c>
      <c r="L70" s="177">
        <v>41426</v>
      </c>
      <c r="M70" s="132">
        <v>3976841</v>
      </c>
      <c r="N70" s="132">
        <v>869248</v>
      </c>
      <c r="O70" s="132">
        <v>5345760</v>
      </c>
      <c r="P70" s="132">
        <v>2655016</v>
      </c>
      <c r="Q70" s="137">
        <v>1908445</v>
      </c>
      <c r="R70" s="139">
        <v>645716</v>
      </c>
      <c r="S70" s="132">
        <v>335948</v>
      </c>
      <c r="T70" s="132">
        <v>14386751</v>
      </c>
      <c r="U70" s="132">
        <v>2631616</v>
      </c>
      <c r="V70" s="132">
        <v>1524038</v>
      </c>
      <c r="X70" s="177">
        <v>41426</v>
      </c>
      <c r="Y70" s="132">
        <v>456985</v>
      </c>
      <c r="Z70" s="132">
        <v>44762</v>
      </c>
      <c r="AA70" s="132">
        <v>2575644</v>
      </c>
      <c r="AB70" s="132">
        <v>1582161</v>
      </c>
      <c r="AC70" s="132">
        <v>243549</v>
      </c>
      <c r="AD70" s="132">
        <v>1028797</v>
      </c>
      <c r="AE70" s="132">
        <v>2542664</v>
      </c>
      <c r="AF70" s="132">
        <v>1261673</v>
      </c>
      <c r="AG70" s="132">
        <v>261348</v>
      </c>
      <c r="AH70" s="132">
        <v>3016630</v>
      </c>
      <c r="AI70" s="132">
        <v>657867</v>
      </c>
      <c r="AJ70" s="132">
        <v>322334</v>
      </c>
      <c r="AK70" s="132">
        <v>280133</v>
      </c>
      <c r="AL70" s="132">
        <v>480729</v>
      </c>
      <c r="AN70" s="177">
        <v>41426</v>
      </c>
      <c r="AO70" s="133">
        <v>1192771</v>
      </c>
      <c r="AP70" s="133">
        <v>245243</v>
      </c>
      <c r="AQ70" s="133">
        <v>41898</v>
      </c>
      <c r="AR70" s="133">
        <v>411580</v>
      </c>
      <c r="AS70" s="133">
        <v>241447</v>
      </c>
      <c r="AT70" s="153">
        <v>1154</v>
      </c>
      <c r="AU70" s="139">
        <v>827243</v>
      </c>
      <c r="AV70" s="132">
        <v>71751</v>
      </c>
      <c r="AW70" s="132">
        <v>21524</v>
      </c>
      <c r="AX70" s="132">
        <v>432288</v>
      </c>
      <c r="AY70" s="132">
        <v>195385</v>
      </c>
    </row>
    <row r="71" spans="1:51" ht="15">
      <c r="A71" s="177">
        <v>41486</v>
      </c>
      <c r="B71" s="132">
        <v>14589388</v>
      </c>
      <c r="C71" s="132">
        <v>5413882</v>
      </c>
      <c r="D71" s="132">
        <v>3272460</v>
      </c>
      <c r="E71" s="137">
        <v>5903046</v>
      </c>
      <c r="F71" s="139">
        <v>19712207</v>
      </c>
      <c r="G71" s="132">
        <v>1131365</v>
      </c>
      <c r="H71" s="132">
        <v>1045748</v>
      </c>
      <c r="I71" s="132">
        <v>17535094</v>
      </c>
      <c r="L71" s="177">
        <v>41456</v>
      </c>
      <c r="M71" s="132">
        <v>3931862</v>
      </c>
      <c r="N71" s="132">
        <v>837136</v>
      </c>
      <c r="O71" s="132">
        <v>5365139</v>
      </c>
      <c r="P71" s="132">
        <v>2599267</v>
      </c>
      <c r="Q71" s="137">
        <v>1855984</v>
      </c>
      <c r="R71" s="139">
        <v>640876</v>
      </c>
      <c r="S71" s="132">
        <v>345356</v>
      </c>
      <c r="T71" s="132">
        <v>14553014</v>
      </c>
      <c r="U71" s="132">
        <v>2658528</v>
      </c>
      <c r="V71" s="132">
        <v>1514433</v>
      </c>
      <c r="X71" s="177">
        <v>41456</v>
      </c>
      <c r="Y71" s="132" t="s">
        <v>167</v>
      </c>
      <c r="Z71" s="132" t="s">
        <v>167</v>
      </c>
      <c r="AA71" s="132" t="s">
        <v>167</v>
      </c>
      <c r="AB71" s="132" t="s">
        <v>167</v>
      </c>
      <c r="AC71" s="132" t="s">
        <v>167</v>
      </c>
      <c r="AD71" s="132" t="s">
        <v>167</v>
      </c>
      <c r="AE71" s="132" t="s">
        <v>167</v>
      </c>
      <c r="AF71" s="132" t="s">
        <v>167</v>
      </c>
      <c r="AG71" s="132" t="s">
        <v>167</v>
      </c>
      <c r="AH71" s="132" t="s">
        <v>167</v>
      </c>
      <c r="AI71" s="132" t="s">
        <v>167</v>
      </c>
      <c r="AJ71" s="132" t="s">
        <v>167</v>
      </c>
      <c r="AK71" s="132" t="s">
        <v>167</v>
      </c>
      <c r="AL71" s="132" t="s">
        <v>167</v>
      </c>
      <c r="AN71" s="177">
        <v>41456</v>
      </c>
      <c r="AO71" s="133">
        <v>1199962</v>
      </c>
      <c r="AP71" s="133">
        <v>248228</v>
      </c>
      <c r="AQ71" s="133">
        <v>47045</v>
      </c>
      <c r="AR71" s="133">
        <v>408046</v>
      </c>
      <c r="AS71" s="133">
        <v>238243</v>
      </c>
      <c r="AT71" s="153">
        <v>1139</v>
      </c>
      <c r="AU71" s="139">
        <v>823788</v>
      </c>
      <c r="AV71" s="132">
        <v>71164</v>
      </c>
      <c r="AW71" s="132">
        <v>21032</v>
      </c>
      <c r="AX71" s="132">
        <v>428043</v>
      </c>
      <c r="AY71" s="132">
        <v>197712</v>
      </c>
    </row>
    <row r="72" spans="1:51" ht="15">
      <c r="A72" s="177">
        <v>41517</v>
      </c>
      <c r="B72" s="132">
        <v>14588544</v>
      </c>
      <c r="C72" s="132">
        <v>5503795</v>
      </c>
      <c r="D72" s="132">
        <v>3152830</v>
      </c>
      <c r="E72" s="137">
        <v>5931919</v>
      </c>
      <c r="F72" s="139">
        <v>19852734</v>
      </c>
      <c r="G72" s="132">
        <v>1129149</v>
      </c>
      <c r="H72" s="132">
        <v>1049565</v>
      </c>
      <c r="I72" s="132">
        <v>17674020</v>
      </c>
      <c r="L72" s="177">
        <v>41487</v>
      </c>
      <c r="M72" s="132">
        <v>4004337</v>
      </c>
      <c r="N72" s="132">
        <v>863794</v>
      </c>
      <c r="O72" s="132">
        <v>5291760</v>
      </c>
      <c r="P72" s="132">
        <v>2586728</v>
      </c>
      <c r="Q72" s="137">
        <v>1841925</v>
      </c>
      <c r="R72" s="139">
        <v>639043</v>
      </c>
      <c r="S72" s="132">
        <v>345523</v>
      </c>
      <c r="T72" s="132">
        <v>14678997</v>
      </c>
      <c r="U72" s="132">
        <v>2685288</v>
      </c>
      <c r="V72" s="132">
        <v>1503883</v>
      </c>
      <c r="X72" s="177">
        <v>41487</v>
      </c>
      <c r="Y72" s="132" t="s">
        <v>167</v>
      </c>
      <c r="Z72" s="132" t="s">
        <v>167</v>
      </c>
      <c r="AA72" s="132" t="s">
        <v>167</v>
      </c>
      <c r="AB72" s="132" t="s">
        <v>167</v>
      </c>
      <c r="AC72" s="132" t="s">
        <v>167</v>
      </c>
      <c r="AD72" s="132" t="s">
        <v>167</v>
      </c>
      <c r="AE72" s="132" t="s">
        <v>167</v>
      </c>
      <c r="AF72" s="132" t="s">
        <v>167</v>
      </c>
      <c r="AG72" s="132" t="s">
        <v>167</v>
      </c>
      <c r="AH72" s="132" t="s">
        <v>167</v>
      </c>
      <c r="AI72" s="132" t="s">
        <v>167</v>
      </c>
      <c r="AJ72" s="132" t="s">
        <v>167</v>
      </c>
      <c r="AK72" s="132" t="s">
        <v>167</v>
      </c>
      <c r="AL72" s="132" t="s">
        <v>167</v>
      </c>
      <c r="AN72" s="177">
        <v>41487</v>
      </c>
      <c r="AO72" s="133">
        <v>1210175</v>
      </c>
      <c r="AP72" s="133">
        <v>255499</v>
      </c>
      <c r="AQ72" s="133">
        <v>51840</v>
      </c>
      <c r="AR72" s="133">
        <v>410323</v>
      </c>
      <c r="AS72" s="133">
        <v>230181</v>
      </c>
      <c r="AT72" s="153">
        <v>1119</v>
      </c>
      <c r="AU72" s="139">
        <v>833118</v>
      </c>
      <c r="AV72" s="132">
        <v>70258</v>
      </c>
      <c r="AW72" s="132">
        <v>21266</v>
      </c>
      <c r="AX72" s="132">
        <v>433845</v>
      </c>
      <c r="AY72" s="132">
        <v>202419</v>
      </c>
    </row>
    <row r="73" spans="1:51" ht="15">
      <c r="A73" s="177">
        <v>41547</v>
      </c>
      <c r="B73" s="132">
        <v>14779152</v>
      </c>
      <c r="C73" s="132">
        <v>5663242</v>
      </c>
      <c r="D73" s="132">
        <v>3140930</v>
      </c>
      <c r="E73" s="137">
        <v>5974980</v>
      </c>
      <c r="F73" s="139">
        <v>20016069</v>
      </c>
      <c r="G73" s="132">
        <v>1136565</v>
      </c>
      <c r="H73" s="132">
        <v>1053681</v>
      </c>
      <c r="I73" s="132">
        <v>17825823</v>
      </c>
      <c r="L73" s="177">
        <v>41518</v>
      </c>
      <c r="M73" s="132">
        <v>4081356</v>
      </c>
      <c r="N73" s="132">
        <v>913573</v>
      </c>
      <c r="O73" s="132">
        <v>5334689</v>
      </c>
      <c r="P73" s="132">
        <v>2605342</v>
      </c>
      <c r="Q73" s="137">
        <v>1844192</v>
      </c>
      <c r="R73" s="139">
        <v>644210</v>
      </c>
      <c r="S73" s="132">
        <v>345046</v>
      </c>
      <c r="T73" s="132">
        <v>14817329</v>
      </c>
      <c r="U73" s="132">
        <v>2709845</v>
      </c>
      <c r="V73" s="132">
        <v>1499639</v>
      </c>
      <c r="X73" s="177">
        <v>41518</v>
      </c>
      <c r="Y73" s="132">
        <v>503902</v>
      </c>
      <c r="Z73" s="132">
        <v>40255</v>
      </c>
      <c r="AA73" s="132">
        <v>2489298</v>
      </c>
      <c r="AB73" s="132">
        <v>1600807</v>
      </c>
      <c r="AC73" s="132">
        <v>255886</v>
      </c>
      <c r="AD73" s="132">
        <v>1096247</v>
      </c>
      <c r="AE73" s="132">
        <v>2631837</v>
      </c>
      <c r="AF73" s="132">
        <v>1240021</v>
      </c>
      <c r="AG73" s="132">
        <v>275311</v>
      </c>
      <c r="AH73" s="132">
        <v>3031850</v>
      </c>
      <c r="AI73" s="132">
        <v>630953</v>
      </c>
      <c r="AJ73" s="132">
        <v>315332</v>
      </c>
      <c r="AK73" s="132">
        <v>278393</v>
      </c>
      <c r="AL73" s="132">
        <v>389042</v>
      </c>
      <c r="AN73" s="177">
        <v>41518</v>
      </c>
      <c r="AO73" s="133">
        <v>1209730</v>
      </c>
      <c r="AP73" s="133">
        <v>246371</v>
      </c>
      <c r="AQ73" s="133">
        <v>51505</v>
      </c>
      <c r="AR73" s="133">
        <v>418272</v>
      </c>
      <c r="AS73" s="133">
        <v>242071</v>
      </c>
      <c r="AT73" s="153">
        <v>1106</v>
      </c>
      <c r="AU73" s="139">
        <v>853936</v>
      </c>
      <c r="AV73" s="132">
        <v>70691</v>
      </c>
      <c r="AW73" s="132">
        <v>21070</v>
      </c>
      <c r="AX73" s="132">
        <v>448738</v>
      </c>
      <c r="AY73" s="132">
        <v>205000</v>
      </c>
    </row>
    <row r="74" spans="1:51" ht="15">
      <c r="A74" s="177">
        <v>41578</v>
      </c>
      <c r="B74" s="132">
        <v>14809495</v>
      </c>
      <c r="C74" s="132">
        <v>5762381</v>
      </c>
      <c r="D74" s="132">
        <v>3076914</v>
      </c>
      <c r="E74" s="137">
        <v>5970200</v>
      </c>
      <c r="F74" s="139">
        <v>20227458</v>
      </c>
      <c r="G74" s="132">
        <v>1137098</v>
      </c>
      <c r="H74" s="132">
        <v>1049377</v>
      </c>
      <c r="I74" s="132">
        <v>18040983</v>
      </c>
      <c r="L74" s="177">
        <v>41548</v>
      </c>
      <c r="M74" s="132">
        <v>4138776</v>
      </c>
      <c r="N74" s="132">
        <v>964767</v>
      </c>
      <c r="O74" s="132">
        <v>5321737</v>
      </c>
      <c r="P74" s="132">
        <v>2565389</v>
      </c>
      <c r="Q74" s="137">
        <v>1818826</v>
      </c>
      <c r="R74" s="139">
        <v>638087</v>
      </c>
      <c r="S74" s="132">
        <v>347563</v>
      </c>
      <c r="T74" s="132">
        <v>14993733</v>
      </c>
      <c r="U74" s="132">
        <v>2757529</v>
      </c>
      <c r="V74" s="132">
        <v>1490546</v>
      </c>
      <c r="X74" s="177">
        <v>41548</v>
      </c>
      <c r="Y74" s="132" t="s">
        <v>167</v>
      </c>
      <c r="Z74" s="132" t="s">
        <v>167</v>
      </c>
      <c r="AA74" s="132" t="s">
        <v>167</v>
      </c>
      <c r="AB74" s="132" t="s">
        <v>167</v>
      </c>
      <c r="AC74" s="132" t="s">
        <v>167</v>
      </c>
      <c r="AD74" s="132" t="s">
        <v>167</v>
      </c>
      <c r="AE74" s="132" t="s">
        <v>167</v>
      </c>
      <c r="AF74" s="132" t="s">
        <v>167</v>
      </c>
      <c r="AG74" s="132" t="s">
        <v>167</v>
      </c>
      <c r="AH74" s="132" t="s">
        <v>167</v>
      </c>
      <c r="AI74" s="132" t="s">
        <v>167</v>
      </c>
      <c r="AJ74" s="132" t="s">
        <v>167</v>
      </c>
      <c r="AK74" s="132" t="s">
        <v>167</v>
      </c>
      <c r="AL74" s="132" t="s">
        <v>167</v>
      </c>
      <c r="AN74" s="177">
        <v>41548</v>
      </c>
      <c r="AO74" s="133">
        <v>1218304</v>
      </c>
      <c r="AP74" s="133">
        <v>265143</v>
      </c>
      <c r="AQ74" s="133">
        <v>46968</v>
      </c>
      <c r="AR74" s="133">
        <v>414304</v>
      </c>
      <c r="AS74" s="133">
        <v>237478</v>
      </c>
      <c r="AT74" s="153">
        <v>1135</v>
      </c>
      <c r="AU74" s="139">
        <v>851104</v>
      </c>
      <c r="AV74" s="132">
        <v>70744</v>
      </c>
      <c r="AW74" s="132">
        <v>21277</v>
      </c>
      <c r="AX74" s="132">
        <v>441709</v>
      </c>
      <c r="AY74" s="132">
        <v>209411</v>
      </c>
    </row>
    <row r="75" spans="1:51" ht="15">
      <c r="A75" s="177">
        <v>41608</v>
      </c>
      <c r="B75" s="132">
        <v>14811996</v>
      </c>
      <c r="C75" s="132">
        <v>5766799</v>
      </c>
      <c r="D75" s="132">
        <v>3117405</v>
      </c>
      <c r="E75" s="137">
        <v>5927792</v>
      </c>
      <c r="F75" s="139">
        <v>20386949</v>
      </c>
      <c r="G75" s="132">
        <v>1125691</v>
      </c>
      <c r="H75" s="132">
        <v>1049012</v>
      </c>
      <c r="I75" s="132">
        <v>18212246</v>
      </c>
      <c r="L75" s="177">
        <v>41579</v>
      </c>
      <c r="M75" s="132">
        <v>4123420</v>
      </c>
      <c r="N75" s="132">
        <v>1094434</v>
      </c>
      <c r="O75" s="132">
        <v>5261943</v>
      </c>
      <c r="P75" s="132">
        <v>2504603</v>
      </c>
      <c r="Q75" s="137">
        <v>1827596</v>
      </c>
      <c r="R75" s="139">
        <v>631894</v>
      </c>
      <c r="S75" s="132">
        <v>341804</v>
      </c>
      <c r="T75" s="132">
        <v>15143906</v>
      </c>
      <c r="U75" s="132">
        <v>2790497</v>
      </c>
      <c r="V75" s="132">
        <v>1478848</v>
      </c>
      <c r="X75" s="177">
        <v>41579</v>
      </c>
      <c r="Y75" s="132" t="s">
        <v>167</v>
      </c>
      <c r="Z75" s="132" t="s">
        <v>167</v>
      </c>
      <c r="AA75" s="132" t="s">
        <v>167</v>
      </c>
      <c r="AB75" s="132" t="s">
        <v>167</v>
      </c>
      <c r="AC75" s="132" t="s">
        <v>167</v>
      </c>
      <c r="AD75" s="132" t="s">
        <v>167</v>
      </c>
      <c r="AE75" s="132" t="s">
        <v>167</v>
      </c>
      <c r="AF75" s="132" t="s">
        <v>167</v>
      </c>
      <c r="AG75" s="132" t="s">
        <v>167</v>
      </c>
      <c r="AH75" s="132" t="s">
        <v>167</v>
      </c>
      <c r="AI75" s="132" t="s">
        <v>167</v>
      </c>
      <c r="AJ75" s="132" t="s">
        <v>167</v>
      </c>
      <c r="AK75" s="132" t="s">
        <v>167</v>
      </c>
      <c r="AL75" s="132" t="s">
        <v>167</v>
      </c>
      <c r="AN75" s="177">
        <v>41579</v>
      </c>
      <c r="AO75" s="133">
        <v>1222464</v>
      </c>
      <c r="AP75" s="133">
        <v>269915</v>
      </c>
      <c r="AQ75" s="133">
        <v>46950</v>
      </c>
      <c r="AR75" s="133">
        <v>425751</v>
      </c>
      <c r="AS75" s="133">
        <v>228959</v>
      </c>
      <c r="AT75" s="153">
        <v>783</v>
      </c>
      <c r="AU75" s="139">
        <v>836584</v>
      </c>
      <c r="AV75" s="132">
        <v>66755</v>
      </c>
      <c r="AW75" s="132">
        <v>18000</v>
      </c>
      <c r="AX75" s="132">
        <v>438613</v>
      </c>
      <c r="AY75" s="132">
        <v>206503</v>
      </c>
    </row>
    <row r="76" spans="1:51" ht="15">
      <c r="A76" s="177">
        <v>41639</v>
      </c>
      <c r="B76" s="132">
        <v>14611582</v>
      </c>
      <c r="C76" s="132">
        <v>5591434</v>
      </c>
      <c r="D76" s="132">
        <v>3157581</v>
      </c>
      <c r="E76" s="137">
        <v>5862567</v>
      </c>
      <c r="F76" s="139">
        <v>20534577</v>
      </c>
      <c r="G76" s="132">
        <v>1108884</v>
      </c>
      <c r="H76" s="132">
        <v>1041727</v>
      </c>
      <c r="I76" s="132">
        <v>18383966</v>
      </c>
      <c r="L76" s="177">
        <v>41609</v>
      </c>
      <c r="M76" s="132">
        <v>3902371</v>
      </c>
      <c r="N76" s="132">
        <v>974036</v>
      </c>
      <c r="O76" s="132">
        <v>5214670</v>
      </c>
      <c r="P76" s="132">
        <v>2511497</v>
      </c>
      <c r="Q76" s="137">
        <v>2009008</v>
      </c>
      <c r="R76" s="139">
        <v>625012</v>
      </c>
      <c r="S76" s="132">
        <v>348581</v>
      </c>
      <c r="T76" s="132">
        <v>15291666</v>
      </c>
      <c r="U76" s="132">
        <v>2805678</v>
      </c>
      <c r="V76" s="132">
        <v>1463640</v>
      </c>
      <c r="X76" s="177">
        <v>41609</v>
      </c>
      <c r="Y76" s="132">
        <v>397554</v>
      </c>
      <c r="Z76" s="132">
        <v>39480</v>
      </c>
      <c r="AA76" s="132">
        <v>2479290</v>
      </c>
      <c r="AB76" s="132">
        <v>1850604</v>
      </c>
      <c r="AC76" s="132">
        <v>261436</v>
      </c>
      <c r="AD76" s="132">
        <v>943695</v>
      </c>
      <c r="AE76" s="132">
        <v>2643071</v>
      </c>
      <c r="AF76" s="132">
        <v>1252863</v>
      </c>
      <c r="AG76" s="132">
        <v>229079</v>
      </c>
      <c r="AH76" s="132">
        <v>2898895</v>
      </c>
      <c r="AI76" s="132">
        <v>626705</v>
      </c>
      <c r="AJ76" s="132">
        <v>316359</v>
      </c>
      <c r="AK76" s="132">
        <v>271366</v>
      </c>
      <c r="AL76" s="132">
        <v>401172</v>
      </c>
      <c r="AN76" s="177">
        <v>41609</v>
      </c>
      <c r="AO76" s="133">
        <v>1188666</v>
      </c>
      <c r="AP76" s="133">
        <v>266390</v>
      </c>
      <c r="AQ76" s="133">
        <v>48149</v>
      </c>
      <c r="AR76" s="133">
        <v>423405</v>
      </c>
      <c r="AS76" s="133">
        <v>231390</v>
      </c>
      <c r="AT76" s="153">
        <v>827</v>
      </c>
      <c r="AU76" s="139">
        <v>854349</v>
      </c>
      <c r="AV76" s="132">
        <v>69092</v>
      </c>
      <c r="AW76" s="132">
        <v>18128</v>
      </c>
      <c r="AX76" s="132">
        <v>448039</v>
      </c>
      <c r="AY76" s="132">
        <v>211862</v>
      </c>
    </row>
    <row r="77" spans="1:51" ht="15">
      <c r="A77" s="177">
        <v>41670</v>
      </c>
      <c r="B77" s="132">
        <v>14946055</v>
      </c>
      <c r="C77" s="132">
        <v>5716485</v>
      </c>
      <c r="D77" s="132">
        <v>3213558</v>
      </c>
      <c r="E77" s="137">
        <v>6016012</v>
      </c>
      <c r="F77" s="139">
        <v>20627211</v>
      </c>
      <c r="G77" s="132">
        <v>1094823</v>
      </c>
      <c r="H77" s="132">
        <v>1045143</v>
      </c>
      <c r="I77" s="132">
        <v>18487245</v>
      </c>
      <c r="L77" s="177">
        <v>41640</v>
      </c>
      <c r="M77" s="132">
        <v>3970737</v>
      </c>
      <c r="N77" s="132">
        <v>1062861</v>
      </c>
      <c r="O77" s="132">
        <v>5465835</v>
      </c>
      <c r="P77" s="132">
        <v>2440647</v>
      </c>
      <c r="Q77" s="137">
        <v>2005975</v>
      </c>
      <c r="R77" s="139">
        <v>614831</v>
      </c>
      <c r="S77" s="132">
        <v>336888</v>
      </c>
      <c r="T77" s="132">
        <v>15389582</v>
      </c>
      <c r="U77" s="132">
        <v>2816234</v>
      </c>
      <c r="V77" s="132">
        <v>1469676</v>
      </c>
      <c r="X77" s="177">
        <v>41640</v>
      </c>
      <c r="Y77" s="132" t="s">
        <v>167</v>
      </c>
      <c r="Z77" s="132" t="s">
        <v>167</v>
      </c>
      <c r="AA77" s="132" t="s">
        <v>167</v>
      </c>
      <c r="AB77" s="132" t="s">
        <v>167</v>
      </c>
      <c r="AC77" s="132" t="s">
        <v>167</v>
      </c>
      <c r="AD77" s="132" t="s">
        <v>167</v>
      </c>
      <c r="AE77" s="132" t="s">
        <v>167</v>
      </c>
      <c r="AF77" s="132" t="s">
        <v>167</v>
      </c>
      <c r="AG77" s="132" t="s">
        <v>167</v>
      </c>
      <c r="AH77" s="132" t="s">
        <v>167</v>
      </c>
      <c r="AI77" s="132" t="s">
        <v>167</v>
      </c>
      <c r="AJ77" s="132" t="s">
        <v>167</v>
      </c>
      <c r="AK77" s="132" t="s">
        <v>167</v>
      </c>
      <c r="AL77" s="132" t="s">
        <v>167</v>
      </c>
      <c r="AN77" s="177">
        <v>41640</v>
      </c>
      <c r="AO77" s="133">
        <v>1222418</v>
      </c>
      <c r="AP77" s="133">
        <v>268464</v>
      </c>
      <c r="AQ77" s="133">
        <v>49655</v>
      </c>
      <c r="AR77" s="133">
        <v>444861</v>
      </c>
      <c r="AS77" s="133">
        <v>234324</v>
      </c>
      <c r="AT77" s="153">
        <v>825</v>
      </c>
      <c r="AU77" s="139">
        <v>864328</v>
      </c>
      <c r="AV77" s="132">
        <v>69717</v>
      </c>
      <c r="AW77" s="132">
        <v>18205</v>
      </c>
      <c r="AX77" s="132">
        <v>452413</v>
      </c>
      <c r="AY77" s="132">
        <v>215426</v>
      </c>
    </row>
    <row r="78" spans="1:51" ht="15">
      <c r="A78" s="177">
        <v>41698</v>
      </c>
      <c r="B78" s="132">
        <v>14932113</v>
      </c>
      <c r="C78" s="132">
        <v>5632118</v>
      </c>
      <c r="D78" s="132">
        <v>3249477</v>
      </c>
      <c r="E78" s="137">
        <v>6050518</v>
      </c>
      <c r="F78" s="139">
        <v>20754407</v>
      </c>
      <c r="G78" s="132">
        <v>1083652</v>
      </c>
      <c r="H78" s="132">
        <v>1067187</v>
      </c>
      <c r="I78" s="132">
        <v>18603568</v>
      </c>
      <c r="L78" s="177">
        <v>41671</v>
      </c>
      <c r="M78" s="132">
        <v>3994347</v>
      </c>
      <c r="N78" s="132">
        <v>981810</v>
      </c>
      <c r="O78" s="132">
        <v>5521198</v>
      </c>
      <c r="P78" s="132">
        <v>2436594</v>
      </c>
      <c r="Q78" s="137">
        <v>1998164</v>
      </c>
      <c r="R78" s="139">
        <v>610099</v>
      </c>
      <c r="S78" s="132">
        <v>333080</v>
      </c>
      <c r="T78" s="132">
        <v>15495324</v>
      </c>
      <c r="U78" s="132">
        <v>2849329</v>
      </c>
      <c r="V78" s="132">
        <v>1466575</v>
      </c>
      <c r="X78" s="177">
        <v>41671</v>
      </c>
      <c r="Y78" s="132" t="s">
        <v>167</v>
      </c>
      <c r="Z78" s="132" t="s">
        <v>167</v>
      </c>
      <c r="AA78" s="132" t="s">
        <v>167</v>
      </c>
      <c r="AB78" s="132" t="s">
        <v>167</v>
      </c>
      <c r="AC78" s="132" t="s">
        <v>167</v>
      </c>
      <c r="AD78" s="132" t="s">
        <v>167</v>
      </c>
      <c r="AE78" s="132" t="s">
        <v>167</v>
      </c>
      <c r="AF78" s="132" t="s">
        <v>167</v>
      </c>
      <c r="AG78" s="132" t="s">
        <v>167</v>
      </c>
      <c r="AH78" s="132" t="s">
        <v>167</v>
      </c>
      <c r="AI78" s="132" t="s">
        <v>167</v>
      </c>
      <c r="AJ78" s="132" t="s">
        <v>167</v>
      </c>
      <c r="AK78" s="132" t="s">
        <v>167</v>
      </c>
      <c r="AL78" s="132" t="s">
        <v>167</v>
      </c>
      <c r="AN78" s="177">
        <v>41671</v>
      </c>
      <c r="AO78" s="133">
        <v>1216089</v>
      </c>
      <c r="AP78" s="133">
        <v>264635</v>
      </c>
      <c r="AQ78" s="133">
        <v>49175</v>
      </c>
      <c r="AR78" s="133">
        <v>441840</v>
      </c>
      <c r="AS78" s="133">
        <v>224260</v>
      </c>
      <c r="AT78" s="153">
        <v>855</v>
      </c>
      <c r="AU78" s="139">
        <v>891161</v>
      </c>
      <c r="AV78" s="132">
        <v>69583</v>
      </c>
      <c r="AW78" s="132">
        <v>18403</v>
      </c>
      <c r="AX78" s="132">
        <v>469793</v>
      </c>
      <c r="AY78" s="132">
        <v>220910</v>
      </c>
    </row>
    <row r="79" spans="1:51" ht="15">
      <c r="A79" s="177">
        <v>41729</v>
      </c>
      <c r="B79" s="132">
        <v>14845151</v>
      </c>
      <c r="C79" s="132">
        <v>5604868</v>
      </c>
      <c r="D79" s="132">
        <v>3272038</v>
      </c>
      <c r="E79" s="137">
        <v>5968245</v>
      </c>
      <c r="F79" s="139">
        <v>20939276</v>
      </c>
      <c r="G79" s="132">
        <v>1093387</v>
      </c>
      <c r="H79" s="132">
        <v>1081603</v>
      </c>
      <c r="I79" s="132">
        <v>18764286</v>
      </c>
      <c r="L79" s="177">
        <v>41699</v>
      </c>
      <c r="M79" s="132">
        <v>4047116</v>
      </c>
      <c r="N79" s="132">
        <v>902736</v>
      </c>
      <c r="O79" s="132">
        <v>5471493</v>
      </c>
      <c r="P79" s="132">
        <v>2409466</v>
      </c>
      <c r="Q79" s="137">
        <v>2014340</v>
      </c>
      <c r="R79" s="139">
        <v>616504</v>
      </c>
      <c r="S79" s="132">
        <v>336544</v>
      </c>
      <c r="T79" s="132">
        <v>15653096</v>
      </c>
      <c r="U79" s="132">
        <v>2894318</v>
      </c>
      <c r="V79" s="132">
        <v>1438814</v>
      </c>
      <c r="X79" s="177">
        <v>41699</v>
      </c>
      <c r="Y79" s="132">
        <v>450144</v>
      </c>
      <c r="Z79" s="132">
        <v>40138</v>
      </c>
      <c r="AA79" s="132">
        <v>2501307</v>
      </c>
      <c r="AB79" s="132">
        <v>1793508</v>
      </c>
      <c r="AC79" s="132">
        <v>267857</v>
      </c>
      <c r="AD79" s="132">
        <v>933469</v>
      </c>
      <c r="AE79" s="132">
        <v>2572942</v>
      </c>
      <c r="AF79" s="132">
        <v>1408703</v>
      </c>
      <c r="AG79" s="132">
        <v>247548</v>
      </c>
      <c r="AH79" s="132">
        <v>2931380</v>
      </c>
      <c r="AI79" s="132">
        <v>618463</v>
      </c>
      <c r="AJ79" s="132">
        <v>343259</v>
      </c>
      <c r="AK79" s="132">
        <v>268586</v>
      </c>
      <c r="AL79" s="132">
        <v>467831</v>
      </c>
      <c r="AN79" s="177">
        <v>41699</v>
      </c>
      <c r="AO79" s="133">
        <v>1227638</v>
      </c>
      <c r="AP79" s="133">
        <v>274404</v>
      </c>
      <c r="AQ79" s="133">
        <v>48945</v>
      </c>
      <c r="AR79" s="133">
        <v>446345</v>
      </c>
      <c r="AS79" s="133">
        <v>222329</v>
      </c>
      <c r="AT79" s="153">
        <v>840</v>
      </c>
      <c r="AU79" s="139">
        <v>884312</v>
      </c>
      <c r="AV79" s="132">
        <v>65312</v>
      </c>
      <c r="AW79" s="132">
        <v>18324</v>
      </c>
      <c r="AX79" s="132">
        <v>468875</v>
      </c>
      <c r="AY79" s="132">
        <v>222415</v>
      </c>
    </row>
    <row r="80" spans="1:51" ht="15">
      <c r="A80" s="177">
        <v>41759</v>
      </c>
      <c r="B80" s="132">
        <v>14851873</v>
      </c>
      <c r="C80" s="132">
        <v>5641083</v>
      </c>
      <c r="D80" s="132">
        <v>3269581</v>
      </c>
      <c r="E80" s="137">
        <v>5941209</v>
      </c>
      <c r="F80" s="139">
        <v>21146397</v>
      </c>
      <c r="G80" s="132">
        <v>1080385</v>
      </c>
      <c r="H80" s="132">
        <v>1095864</v>
      </c>
      <c r="I80" s="132">
        <v>18970148</v>
      </c>
      <c r="L80" s="177">
        <v>41730</v>
      </c>
      <c r="M80" s="132">
        <v>4106052</v>
      </c>
      <c r="N80" s="132">
        <v>885767</v>
      </c>
      <c r="O80" s="132">
        <v>5443610</v>
      </c>
      <c r="P80" s="132">
        <v>2389691</v>
      </c>
      <c r="Q80" s="137">
        <v>2026753</v>
      </c>
      <c r="R80" s="139">
        <v>601726</v>
      </c>
      <c r="S80" s="132">
        <v>336404</v>
      </c>
      <c r="T80" s="132">
        <v>15832952</v>
      </c>
      <c r="U80" s="132">
        <v>2944265</v>
      </c>
      <c r="V80" s="132">
        <v>1431050</v>
      </c>
      <c r="X80" s="177">
        <v>41730</v>
      </c>
      <c r="Y80" s="132" t="s">
        <v>167</v>
      </c>
      <c r="Z80" s="132" t="s">
        <v>167</v>
      </c>
      <c r="AA80" s="132" t="s">
        <v>167</v>
      </c>
      <c r="AB80" s="132" t="s">
        <v>167</v>
      </c>
      <c r="AC80" s="132" t="s">
        <v>167</v>
      </c>
      <c r="AD80" s="132" t="s">
        <v>167</v>
      </c>
      <c r="AE80" s="132" t="s">
        <v>167</v>
      </c>
      <c r="AF80" s="132" t="s">
        <v>167</v>
      </c>
      <c r="AG80" s="132" t="s">
        <v>167</v>
      </c>
      <c r="AH80" s="132" t="s">
        <v>167</v>
      </c>
      <c r="AI80" s="132" t="s">
        <v>167</v>
      </c>
      <c r="AJ80" s="132" t="s">
        <v>167</v>
      </c>
      <c r="AK80" s="132" t="s">
        <v>167</v>
      </c>
      <c r="AL80" s="132" t="s">
        <v>167</v>
      </c>
      <c r="AN80" s="177">
        <v>41730</v>
      </c>
      <c r="AO80" s="133">
        <v>1240413</v>
      </c>
      <c r="AP80" s="133">
        <v>284407</v>
      </c>
      <c r="AQ80" s="133">
        <v>50206</v>
      </c>
      <c r="AR80" s="133">
        <v>440012</v>
      </c>
      <c r="AS80" s="133">
        <v>220857</v>
      </c>
      <c r="AT80" s="153">
        <v>863</v>
      </c>
      <c r="AU80" s="139">
        <v>886603</v>
      </c>
      <c r="AV80" s="132">
        <v>61584</v>
      </c>
      <c r="AW80" s="132">
        <v>18483</v>
      </c>
      <c r="AX80" s="132">
        <v>471331</v>
      </c>
      <c r="AY80" s="132">
        <v>225231</v>
      </c>
    </row>
    <row r="81" spans="1:51" ht="15">
      <c r="A81" s="177">
        <v>41790</v>
      </c>
      <c r="B81" s="132">
        <v>14688087</v>
      </c>
      <c r="C81" s="132">
        <v>5472337</v>
      </c>
      <c r="D81" s="132">
        <v>3261966</v>
      </c>
      <c r="E81" s="137">
        <v>5953784</v>
      </c>
      <c r="F81" s="139">
        <v>21391164</v>
      </c>
      <c r="G81" s="132">
        <v>1090234</v>
      </c>
      <c r="H81" s="132">
        <v>1108161</v>
      </c>
      <c r="I81" s="132">
        <v>19192769</v>
      </c>
      <c r="L81" s="177">
        <v>41760</v>
      </c>
      <c r="M81" s="132">
        <v>4051259</v>
      </c>
      <c r="N81" s="132">
        <v>859985</v>
      </c>
      <c r="O81" s="132">
        <v>5486792</v>
      </c>
      <c r="P81" s="132">
        <v>2381563</v>
      </c>
      <c r="Q81" s="137">
        <v>1908488</v>
      </c>
      <c r="R81" s="139">
        <v>608517</v>
      </c>
      <c r="S81" s="132">
        <v>334067</v>
      </c>
      <c r="T81" s="132">
        <v>16027785</v>
      </c>
      <c r="U81" s="132">
        <v>3003942</v>
      </c>
      <c r="V81" s="132">
        <v>1416853</v>
      </c>
      <c r="X81" s="177">
        <v>41760</v>
      </c>
      <c r="Y81" s="132" t="s">
        <v>167</v>
      </c>
      <c r="Z81" s="132" t="s">
        <v>167</v>
      </c>
      <c r="AA81" s="132" t="s">
        <v>167</v>
      </c>
      <c r="AB81" s="132" t="s">
        <v>167</v>
      </c>
      <c r="AC81" s="132" t="s">
        <v>167</v>
      </c>
      <c r="AD81" s="132" t="s">
        <v>167</v>
      </c>
      <c r="AE81" s="132" t="s">
        <v>167</v>
      </c>
      <c r="AF81" s="132" t="s">
        <v>167</v>
      </c>
      <c r="AG81" s="132" t="s">
        <v>167</v>
      </c>
      <c r="AH81" s="132" t="s">
        <v>167</v>
      </c>
      <c r="AI81" s="132" t="s">
        <v>167</v>
      </c>
      <c r="AJ81" s="132" t="s">
        <v>167</v>
      </c>
      <c r="AK81" s="132" t="s">
        <v>167</v>
      </c>
      <c r="AL81" s="132" t="s">
        <v>167</v>
      </c>
      <c r="AN81" s="177">
        <v>41760</v>
      </c>
      <c r="AO81" s="133">
        <v>1173827</v>
      </c>
      <c r="AP81" s="133">
        <v>311279</v>
      </c>
      <c r="AQ81" s="133">
        <v>50082</v>
      </c>
      <c r="AR81" s="133">
        <v>439965</v>
      </c>
      <c r="AS81" s="133">
        <v>219265</v>
      </c>
      <c r="AT81" s="153">
        <v>868</v>
      </c>
      <c r="AU81" s="139">
        <v>901410</v>
      </c>
      <c r="AV81" s="132">
        <v>64237</v>
      </c>
      <c r="AW81" s="132">
        <v>18817</v>
      </c>
      <c r="AX81" s="132">
        <v>478131</v>
      </c>
      <c r="AY81" s="132">
        <v>229909</v>
      </c>
    </row>
    <row r="82" spans="1:51" ht="15">
      <c r="A82" s="177">
        <v>41820</v>
      </c>
      <c r="B82" s="132">
        <v>14708350</v>
      </c>
      <c r="C82" s="132">
        <v>5557195</v>
      </c>
      <c r="D82" s="132">
        <v>3237925</v>
      </c>
      <c r="E82" s="137">
        <v>5913230</v>
      </c>
      <c r="F82" s="139">
        <v>21601937</v>
      </c>
      <c r="G82" s="132">
        <v>1045259</v>
      </c>
      <c r="H82" s="132">
        <v>1129777</v>
      </c>
      <c r="I82" s="132">
        <v>19426901</v>
      </c>
      <c r="L82" s="177">
        <v>41791</v>
      </c>
      <c r="M82" s="132">
        <v>4003737</v>
      </c>
      <c r="N82" s="132">
        <v>980554</v>
      </c>
      <c r="O82" s="132">
        <v>5439234</v>
      </c>
      <c r="P82" s="132">
        <v>2372457</v>
      </c>
      <c r="Q82" s="137">
        <v>1912368</v>
      </c>
      <c r="R82" s="139">
        <v>601840</v>
      </c>
      <c r="S82" s="132">
        <v>333773</v>
      </c>
      <c r="T82" s="132">
        <v>16231135</v>
      </c>
      <c r="U82" s="132">
        <v>3057834</v>
      </c>
      <c r="V82" s="132">
        <v>1377355</v>
      </c>
      <c r="X82" s="177">
        <v>41791</v>
      </c>
      <c r="Y82" s="132">
        <v>489800</v>
      </c>
      <c r="Z82" s="132">
        <v>41855</v>
      </c>
      <c r="AA82" s="132">
        <v>2359019</v>
      </c>
      <c r="AB82" s="132">
        <v>1876540</v>
      </c>
      <c r="AC82" s="132">
        <v>266059</v>
      </c>
      <c r="AD82" s="132">
        <v>917662</v>
      </c>
      <c r="AE82" s="132">
        <v>2561379</v>
      </c>
      <c r="AF82" s="132">
        <v>1407171</v>
      </c>
      <c r="AG82" s="132">
        <v>281239</v>
      </c>
      <c r="AH82" s="132">
        <v>2910118</v>
      </c>
      <c r="AI82" s="132">
        <v>520606</v>
      </c>
      <c r="AJ82" s="132">
        <v>349989</v>
      </c>
      <c r="AK82" s="132">
        <v>231785</v>
      </c>
      <c r="AL82" s="132">
        <v>495101</v>
      </c>
      <c r="AN82" s="177">
        <v>41791</v>
      </c>
      <c r="AO82" s="133">
        <v>1219369</v>
      </c>
      <c r="AP82" s="133">
        <v>316003</v>
      </c>
      <c r="AQ82" s="133">
        <v>49728</v>
      </c>
      <c r="AR82" s="133">
        <v>473591</v>
      </c>
      <c r="AS82" s="133">
        <v>208427</v>
      </c>
      <c r="AT82" s="153">
        <v>891</v>
      </c>
      <c r="AU82" s="139">
        <v>899348</v>
      </c>
      <c r="AV82" s="132">
        <v>62212</v>
      </c>
      <c r="AW82" s="132">
        <v>18817</v>
      </c>
      <c r="AX82" s="132">
        <v>479502</v>
      </c>
      <c r="AY82" s="132">
        <v>227824</v>
      </c>
    </row>
    <row r="83" spans="1:51" ht="15">
      <c r="A83" s="177">
        <v>41851</v>
      </c>
      <c r="B83" s="132">
        <v>14810387</v>
      </c>
      <c r="C83" s="132">
        <v>5496680</v>
      </c>
      <c r="D83" s="132">
        <v>3352509</v>
      </c>
      <c r="E83" s="137">
        <v>5961198</v>
      </c>
      <c r="F83" s="139">
        <v>21852371</v>
      </c>
      <c r="G83" s="132">
        <v>1051729</v>
      </c>
      <c r="H83" s="132">
        <v>1145063</v>
      </c>
      <c r="I83" s="132">
        <v>19655579</v>
      </c>
      <c r="L83" s="177">
        <v>41851</v>
      </c>
      <c r="M83" s="132">
        <v>3994181</v>
      </c>
      <c r="N83" s="132">
        <v>1011086</v>
      </c>
      <c r="O83" s="132">
        <v>5525990</v>
      </c>
      <c r="P83" s="132">
        <v>2371563</v>
      </c>
      <c r="Q83" s="137">
        <v>1907567</v>
      </c>
      <c r="R83" s="139">
        <v>603925</v>
      </c>
      <c r="S83" s="132">
        <v>337425</v>
      </c>
      <c r="T83" s="132">
        <v>16432905</v>
      </c>
      <c r="U83" s="132">
        <v>3110863</v>
      </c>
      <c r="V83" s="132">
        <v>1367253</v>
      </c>
      <c r="X83" s="177">
        <v>41851</v>
      </c>
      <c r="Y83" s="132" t="s">
        <v>167</v>
      </c>
      <c r="Z83" s="132" t="s">
        <v>167</v>
      </c>
      <c r="AA83" s="132" t="s">
        <v>167</v>
      </c>
      <c r="AB83" s="132" t="s">
        <v>167</v>
      </c>
      <c r="AC83" s="132" t="s">
        <v>167</v>
      </c>
      <c r="AD83" s="132" t="s">
        <v>167</v>
      </c>
      <c r="AE83" s="132" t="s">
        <v>167</v>
      </c>
      <c r="AF83" s="132" t="s">
        <v>167</v>
      </c>
      <c r="AG83" s="132" t="s">
        <v>167</v>
      </c>
      <c r="AH83" s="132" t="s">
        <v>167</v>
      </c>
      <c r="AI83" s="132" t="s">
        <v>167</v>
      </c>
      <c r="AJ83" s="132" t="s">
        <v>167</v>
      </c>
      <c r="AK83" s="132" t="s">
        <v>167</v>
      </c>
      <c r="AL83" s="132" t="s">
        <v>167</v>
      </c>
      <c r="AN83" s="177">
        <v>41851</v>
      </c>
      <c r="AO83" s="133">
        <v>1224776</v>
      </c>
      <c r="AP83" s="133">
        <v>312091</v>
      </c>
      <c r="AQ83" s="133">
        <v>49555</v>
      </c>
      <c r="AR83" s="133">
        <v>475922</v>
      </c>
      <c r="AS83" s="133">
        <v>215104</v>
      </c>
      <c r="AT83" s="153">
        <v>901</v>
      </c>
      <c r="AU83" s="139">
        <v>905032</v>
      </c>
      <c r="AV83" s="132">
        <v>57066</v>
      </c>
      <c r="AW83" s="132">
        <v>18750</v>
      </c>
      <c r="AX83" s="132">
        <v>476993</v>
      </c>
      <c r="AY83" s="132">
        <v>232845</v>
      </c>
    </row>
    <row r="84" spans="1:51" ht="15">
      <c r="A84" s="177">
        <v>41882</v>
      </c>
      <c r="B84" s="132">
        <v>14955831</v>
      </c>
      <c r="C84" s="132">
        <v>5555890</v>
      </c>
      <c r="D84" s="132">
        <v>3414079</v>
      </c>
      <c r="E84" s="137">
        <v>5985862</v>
      </c>
      <c r="F84" s="139">
        <v>22048649</v>
      </c>
      <c r="G84" s="132">
        <v>1042669</v>
      </c>
      <c r="H84" s="132">
        <v>1155342</v>
      </c>
      <c r="I84" s="132">
        <v>19850638</v>
      </c>
      <c r="L84" s="177">
        <v>41882</v>
      </c>
      <c r="M84" s="132">
        <v>4057136</v>
      </c>
      <c r="N84" s="132">
        <v>1014773</v>
      </c>
      <c r="O84" s="132">
        <v>5618895</v>
      </c>
      <c r="P84" s="132">
        <v>2366932</v>
      </c>
      <c r="Q84" s="137">
        <v>1898095</v>
      </c>
      <c r="R84" s="139">
        <v>599762</v>
      </c>
      <c r="S84" s="132">
        <v>333600</v>
      </c>
      <c r="T84" s="132">
        <v>16588906</v>
      </c>
      <c r="U84" s="132">
        <v>3170587</v>
      </c>
      <c r="V84" s="132">
        <v>1355794</v>
      </c>
      <c r="X84" s="177">
        <v>41882</v>
      </c>
      <c r="Y84" s="132" t="s">
        <v>167</v>
      </c>
      <c r="Z84" s="132" t="s">
        <v>167</v>
      </c>
      <c r="AA84" s="132" t="s">
        <v>167</v>
      </c>
      <c r="AB84" s="132" t="s">
        <v>167</v>
      </c>
      <c r="AC84" s="132" t="s">
        <v>167</v>
      </c>
      <c r="AD84" s="132" t="s">
        <v>167</v>
      </c>
      <c r="AE84" s="132" t="s">
        <v>167</v>
      </c>
      <c r="AF84" s="132" t="s">
        <v>167</v>
      </c>
      <c r="AG84" s="132" t="s">
        <v>167</v>
      </c>
      <c r="AH84" s="132" t="s">
        <v>167</v>
      </c>
      <c r="AI84" s="132" t="s">
        <v>167</v>
      </c>
      <c r="AJ84" s="132" t="s">
        <v>167</v>
      </c>
      <c r="AK84" s="132" t="s">
        <v>167</v>
      </c>
      <c r="AL84" s="132" t="s">
        <v>167</v>
      </c>
      <c r="AN84" s="177">
        <v>41882</v>
      </c>
      <c r="AO84" s="133">
        <v>1207432</v>
      </c>
      <c r="AP84" s="133">
        <v>309401</v>
      </c>
      <c r="AQ84" s="133">
        <v>49280</v>
      </c>
      <c r="AR84" s="133">
        <v>473976</v>
      </c>
      <c r="AS84" s="133">
        <v>209935</v>
      </c>
      <c r="AT84" s="153">
        <v>896</v>
      </c>
      <c r="AU84" s="139">
        <v>920612</v>
      </c>
      <c r="AV84" s="132">
        <v>57401</v>
      </c>
      <c r="AW84" s="132">
        <v>18993</v>
      </c>
      <c r="AX84" s="132">
        <v>483851</v>
      </c>
      <c r="AY84" s="132">
        <v>239008</v>
      </c>
    </row>
    <row r="85" spans="1:51" ht="15">
      <c r="A85" s="177">
        <v>41912</v>
      </c>
      <c r="B85" s="132">
        <v>14858679</v>
      </c>
      <c r="C85" s="132">
        <v>5423796</v>
      </c>
      <c r="D85" s="132">
        <v>3378264</v>
      </c>
      <c r="E85" s="137">
        <v>6056619</v>
      </c>
      <c r="F85" s="139">
        <v>22285258</v>
      </c>
      <c r="G85" s="132">
        <v>1065821</v>
      </c>
      <c r="H85" s="132">
        <v>1167162</v>
      </c>
      <c r="I85" s="132">
        <v>20052275</v>
      </c>
      <c r="L85" s="177">
        <v>41912</v>
      </c>
      <c r="M85" s="132">
        <v>4073295</v>
      </c>
      <c r="N85" s="132">
        <v>899757</v>
      </c>
      <c r="O85" s="132">
        <v>5552016</v>
      </c>
      <c r="P85" s="132">
        <v>2377599</v>
      </c>
      <c r="Q85" s="137">
        <v>1956012</v>
      </c>
      <c r="R85" s="139">
        <v>613322</v>
      </c>
      <c r="S85" s="132">
        <v>339745</v>
      </c>
      <c r="T85" s="132">
        <v>16754608</v>
      </c>
      <c r="U85" s="132">
        <v>3223905</v>
      </c>
      <c r="V85" s="132">
        <v>1353678</v>
      </c>
      <c r="X85" s="177">
        <v>41912</v>
      </c>
      <c r="Y85" s="132">
        <v>527292</v>
      </c>
      <c r="Z85" s="132">
        <v>43869</v>
      </c>
      <c r="AA85" s="132">
        <v>2401857</v>
      </c>
      <c r="AB85" s="132">
        <v>1902756</v>
      </c>
      <c r="AC85" s="132">
        <v>269563</v>
      </c>
      <c r="AD85" s="132">
        <v>912386</v>
      </c>
      <c r="AE85" s="132">
        <v>2566531</v>
      </c>
      <c r="AF85" s="132">
        <v>1432659</v>
      </c>
      <c r="AG85" s="132">
        <v>244876</v>
      </c>
      <c r="AH85" s="132">
        <v>2874407</v>
      </c>
      <c r="AI85" s="132">
        <v>587062</v>
      </c>
      <c r="AJ85" s="132">
        <v>370335</v>
      </c>
      <c r="AK85" s="132">
        <v>224214</v>
      </c>
      <c r="AL85" s="132">
        <v>500869</v>
      </c>
      <c r="AN85" s="177">
        <v>41912</v>
      </c>
      <c r="AO85" s="133">
        <v>1204919</v>
      </c>
      <c r="AP85" s="133">
        <v>294813</v>
      </c>
      <c r="AQ85" s="133">
        <v>52679</v>
      </c>
      <c r="AR85" s="133">
        <v>468696</v>
      </c>
      <c r="AS85" s="133">
        <v>211865</v>
      </c>
      <c r="AT85" s="153">
        <v>912</v>
      </c>
      <c r="AU85" s="139">
        <v>1042358</v>
      </c>
      <c r="AV85" s="132">
        <v>60136</v>
      </c>
      <c r="AW85" s="132">
        <v>19197</v>
      </c>
      <c r="AX85" s="132">
        <v>575500</v>
      </c>
      <c r="AY85" s="132">
        <v>266197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195</v>
      </c>
      <c r="I1" s="32" t="s">
        <v>196</v>
      </c>
    </row>
    <row r="2" spans="1:13" ht="29.25" customHeight="1">
      <c r="A2" s="207"/>
      <c r="B2" s="303" t="s">
        <v>18</v>
      </c>
      <c r="C2" s="304"/>
      <c r="D2" s="304"/>
      <c r="E2" s="305"/>
      <c r="F2" s="306" t="s">
        <v>25</v>
      </c>
      <c r="G2" s="307"/>
      <c r="I2" s="207"/>
      <c r="J2" s="312" t="s">
        <v>26</v>
      </c>
      <c r="K2" s="313"/>
      <c r="L2" s="314" t="s">
        <v>30</v>
      </c>
      <c r="M2" s="315"/>
    </row>
    <row r="3" spans="1:13" ht="47.25" customHeight="1">
      <c r="A3" s="208"/>
      <c r="B3" s="308" t="s">
        <v>19</v>
      </c>
      <c r="C3" s="309"/>
      <c r="D3" s="310" t="s">
        <v>20</v>
      </c>
      <c r="E3" s="311"/>
      <c r="F3" s="33" t="s">
        <v>21</v>
      </c>
      <c r="G3" s="218" t="s">
        <v>22</v>
      </c>
      <c r="I3" s="208"/>
      <c r="J3" s="316" t="s">
        <v>27</v>
      </c>
      <c r="K3" s="317"/>
      <c r="L3" s="318" t="s">
        <v>27</v>
      </c>
      <c r="M3" s="319"/>
    </row>
    <row r="4" spans="1:13" ht="63.75" customHeight="1">
      <c r="A4" s="209" t="s">
        <v>60</v>
      </c>
      <c r="B4" s="41" t="s">
        <v>59</v>
      </c>
      <c r="C4" s="34" t="s">
        <v>24</v>
      </c>
      <c r="D4" s="42" t="s">
        <v>59</v>
      </c>
      <c r="E4" s="35" t="s">
        <v>24</v>
      </c>
      <c r="F4" s="45" t="s">
        <v>23</v>
      </c>
      <c r="G4" s="210" t="s">
        <v>23</v>
      </c>
      <c r="I4" s="209" t="s">
        <v>60</v>
      </c>
      <c r="J4" s="36" t="s">
        <v>28</v>
      </c>
      <c r="K4" s="37" t="s">
        <v>29</v>
      </c>
      <c r="L4" s="38" t="s">
        <v>28</v>
      </c>
      <c r="M4" s="210" t="s">
        <v>29</v>
      </c>
    </row>
    <row r="5" spans="1:13" ht="15">
      <c r="A5" s="211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19">
        <v>3.1452845768959117</v>
      </c>
      <c r="I5" s="211">
        <v>39814</v>
      </c>
      <c r="J5" s="39">
        <v>3.041</v>
      </c>
      <c r="K5" s="47">
        <v>2.55</v>
      </c>
      <c r="L5" s="48">
        <v>2.051</v>
      </c>
      <c r="M5" s="212">
        <v>2.205</v>
      </c>
    </row>
    <row r="6" spans="1:13" ht="15">
      <c r="A6" s="211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19">
        <v>2.768157608771729</v>
      </c>
      <c r="I6" s="211">
        <v>39845</v>
      </c>
      <c r="J6" s="39">
        <v>2.813</v>
      </c>
      <c r="K6" s="46">
        <v>2.54</v>
      </c>
      <c r="L6" s="49">
        <v>1.795</v>
      </c>
      <c r="M6" s="212">
        <v>2.187</v>
      </c>
    </row>
    <row r="7" spans="1:13" ht="15">
      <c r="A7" s="211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19">
        <v>3.207150432077121</v>
      </c>
      <c r="I7" s="211">
        <v>39873</v>
      </c>
      <c r="J7" s="39">
        <v>2.616</v>
      </c>
      <c r="K7" s="46">
        <v>2.549</v>
      </c>
      <c r="L7" s="49">
        <v>1.583</v>
      </c>
      <c r="M7" s="212">
        <v>2.111</v>
      </c>
    </row>
    <row r="8" spans="1:13" ht="15">
      <c r="A8" s="211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19">
        <v>2.6719097195511203</v>
      </c>
      <c r="I8" s="211">
        <v>39904</v>
      </c>
      <c r="J8" s="39">
        <v>2.41</v>
      </c>
      <c r="K8" s="46">
        <v>2.528</v>
      </c>
      <c r="L8" s="49">
        <v>1.261</v>
      </c>
      <c r="M8" s="212">
        <v>1.935</v>
      </c>
    </row>
    <row r="9" spans="1:13" ht="15">
      <c r="A9" s="211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19">
        <v>2.8965079878651148</v>
      </c>
      <c r="I9" s="211">
        <v>39934</v>
      </c>
      <c r="J9" s="39">
        <v>2.29</v>
      </c>
      <c r="K9" s="46">
        <v>2.5276</v>
      </c>
      <c r="L9" s="49">
        <v>1.229</v>
      </c>
      <c r="M9" s="212">
        <v>1.962</v>
      </c>
    </row>
    <row r="10" spans="1:13" ht="15">
      <c r="A10" s="211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19">
        <v>2.8235216362571953</v>
      </c>
      <c r="I10" s="211">
        <v>39965</v>
      </c>
      <c r="J10" s="39">
        <v>2.203</v>
      </c>
      <c r="K10" s="46">
        <v>2.526</v>
      </c>
      <c r="L10" s="49">
        <v>1.156</v>
      </c>
      <c r="M10" s="212">
        <v>2.047</v>
      </c>
    </row>
    <row r="11" spans="1:13" ht="15">
      <c r="A11" s="211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19">
        <v>2.3875577879433045</v>
      </c>
      <c r="I11" s="211">
        <v>39995</v>
      </c>
      <c r="J11" s="39">
        <v>2.108</v>
      </c>
      <c r="K11" s="46">
        <v>2.506</v>
      </c>
      <c r="L11" s="49">
        <v>0.98</v>
      </c>
      <c r="M11" s="212">
        <v>1.982</v>
      </c>
    </row>
    <row r="12" spans="1:13" ht="15">
      <c r="A12" s="211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19">
        <v>2.4950648938575504</v>
      </c>
      <c r="I12" s="211">
        <v>40026</v>
      </c>
      <c r="J12" s="39">
        <v>1.97</v>
      </c>
      <c r="K12" s="46">
        <v>2.494</v>
      </c>
      <c r="L12" s="49">
        <v>0.856</v>
      </c>
      <c r="M12" s="212">
        <v>1.989</v>
      </c>
    </row>
    <row r="13" spans="1:13" ht="15">
      <c r="A13" s="211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19">
        <v>2.6955727541089125</v>
      </c>
      <c r="I13" s="211">
        <v>40057</v>
      </c>
      <c r="J13" s="39">
        <v>1.847</v>
      </c>
      <c r="K13" s="46">
        <v>2.517</v>
      </c>
      <c r="L13" s="49">
        <v>0.882</v>
      </c>
      <c r="M13" s="212">
        <v>2.001</v>
      </c>
    </row>
    <row r="14" spans="1:13" ht="15">
      <c r="A14" s="211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19">
        <v>2.790868152002317</v>
      </c>
      <c r="I14" s="211">
        <v>40087</v>
      </c>
      <c r="J14" s="39">
        <v>1.806</v>
      </c>
      <c r="K14" s="46">
        <v>2.593</v>
      </c>
      <c r="L14" s="49">
        <v>0.811</v>
      </c>
      <c r="M14" s="212">
        <v>2.114</v>
      </c>
    </row>
    <row r="15" spans="1:13" ht="15">
      <c r="A15" s="211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19">
        <v>2.820420623234426</v>
      </c>
      <c r="I15" s="211">
        <v>40118</v>
      </c>
      <c r="J15" s="39">
        <v>1.704</v>
      </c>
      <c r="K15" s="46">
        <v>2.521</v>
      </c>
      <c r="L15" s="49">
        <v>0.775</v>
      </c>
      <c r="M15" s="212">
        <v>2.067</v>
      </c>
    </row>
    <row r="16" spans="1:13" ht="15">
      <c r="A16" s="220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19">
        <v>2.784162392467861</v>
      </c>
      <c r="I16" s="211">
        <v>40148</v>
      </c>
      <c r="J16" s="39">
        <v>1.579</v>
      </c>
      <c r="K16" s="46">
        <v>2.571</v>
      </c>
      <c r="L16" s="49">
        <v>0.798</v>
      </c>
      <c r="M16" s="212">
        <v>2.109</v>
      </c>
    </row>
    <row r="17" spans="1:13" ht="15">
      <c r="A17" s="211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19">
        <v>2.564372768817204</v>
      </c>
      <c r="I17" s="211">
        <v>40179</v>
      </c>
      <c r="J17" s="39">
        <v>1.578</v>
      </c>
      <c r="K17" s="46">
        <v>2.646</v>
      </c>
      <c r="L17" s="49">
        <v>0.754</v>
      </c>
      <c r="M17" s="212">
        <v>2.248</v>
      </c>
    </row>
    <row r="18" spans="1:13" ht="15">
      <c r="A18" s="211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19">
        <v>2.527513730286635</v>
      </c>
      <c r="I18" s="211">
        <v>40210</v>
      </c>
      <c r="J18" s="39">
        <v>1.569</v>
      </c>
      <c r="K18" s="46">
        <v>2.639</v>
      </c>
      <c r="L18" s="49">
        <v>0.75</v>
      </c>
      <c r="M18" s="212">
        <v>2.204</v>
      </c>
    </row>
    <row r="19" spans="1:13" ht="15">
      <c r="A19" s="211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19">
        <v>2.8704735016761127</v>
      </c>
      <c r="I19" s="211">
        <v>40238</v>
      </c>
      <c r="J19" s="39">
        <v>1.582</v>
      </c>
      <c r="K19" s="46">
        <v>2.64</v>
      </c>
      <c r="L19" s="49">
        <v>0.821</v>
      </c>
      <c r="M19" s="212">
        <v>2.21</v>
      </c>
    </row>
    <row r="20" spans="1:13" ht="15">
      <c r="A20" s="211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19">
        <v>2.9094036562707224</v>
      </c>
      <c r="I20" s="211">
        <v>40269</v>
      </c>
      <c r="J20" s="39">
        <v>1.598</v>
      </c>
      <c r="K20" s="46">
        <v>2.616</v>
      </c>
      <c r="L20" s="49">
        <v>0.735</v>
      </c>
      <c r="M20" s="212">
        <v>2.205</v>
      </c>
    </row>
    <row r="21" spans="1:13" ht="15">
      <c r="A21" s="211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19">
        <v>3.5276921601042925</v>
      </c>
      <c r="I21" s="211">
        <v>40299</v>
      </c>
      <c r="J21" s="39">
        <v>1.599</v>
      </c>
      <c r="K21" s="46">
        <v>2.619</v>
      </c>
      <c r="L21" s="49">
        <v>0.751</v>
      </c>
      <c r="M21" s="212">
        <v>2.187</v>
      </c>
    </row>
    <row r="22" spans="1:13" ht="15">
      <c r="A22" s="211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19">
        <v>2.927600293800821</v>
      </c>
      <c r="I22" s="211">
        <v>40330</v>
      </c>
      <c r="J22" s="39">
        <v>1.599</v>
      </c>
      <c r="K22" s="46">
        <v>2.611</v>
      </c>
      <c r="L22" s="49">
        <v>0.778</v>
      </c>
      <c r="M22" s="212">
        <v>2.149</v>
      </c>
    </row>
    <row r="23" spans="1:13" ht="15">
      <c r="A23" s="211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19">
        <v>3.481476169789946</v>
      </c>
      <c r="I23" s="211">
        <v>40360</v>
      </c>
      <c r="J23" s="39">
        <v>1.597</v>
      </c>
      <c r="K23" s="46">
        <v>2.607</v>
      </c>
      <c r="L23" s="49">
        <v>0.827</v>
      </c>
      <c r="M23" s="212">
        <v>2.148</v>
      </c>
    </row>
    <row r="24" spans="1:13" ht="15">
      <c r="A24" s="220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19">
        <v>3.4522244203704124</v>
      </c>
      <c r="I24" s="211">
        <v>40391</v>
      </c>
      <c r="J24" s="39">
        <v>1.607</v>
      </c>
      <c r="K24" s="46">
        <v>2.604</v>
      </c>
      <c r="L24" s="49">
        <v>0.847</v>
      </c>
      <c r="M24" s="212">
        <v>2.178</v>
      </c>
    </row>
    <row r="25" spans="1:13" ht="15">
      <c r="A25" s="211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19">
        <v>3.0476498843424444</v>
      </c>
      <c r="I25" s="211">
        <v>40422</v>
      </c>
      <c r="J25" s="39">
        <v>1.6</v>
      </c>
      <c r="K25" s="46">
        <v>2.595</v>
      </c>
      <c r="L25" s="49">
        <v>0.84</v>
      </c>
      <c r="M25" s="212">
        <v>2.312</v>
      </c>
    </row>
    <row r="26" spans="1:13" ht="15">
      <c r="A26" s="211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19">
        <v>2.9245193426982583</v>
      </c>
      <c r="I26" s="211">
        <v>40452</v>
      </c>
      <c r="J26" s="39">
        <v>1.606</v>
      </c>
      <c r="K26" s="46">
        <v>2.586</v>
      </c>
      <c r="L26" s="49">
        <v>0.947</v>
      </c>
      <c r="M26" s="212">
        <v>2.335</v>
      </c>
    </row>
    <row r="27" spans="1:13" ht="15">
      <c r="A27" s="211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19">
        <v>3.3327145888723235</v>
      </c>
      <c r="I27" s="211">
        <v>40483</v>
      </c>
      <c r="J27" s="39">
        <v>1.612</v>
      </c>
      <c r="K27" s="46">
        <v>2.583</v>
      </c>
      <c r="L27" s="49">
        <v>0.98</v>
      </c>
      <c r="M27" s="212">
        <v>3.466</v>
      </c>
    </row>
    <row r="28" spans="1:13" ht="15">
      <c r="A28" s="211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19">
        <v>3.015781916941573</v>
      </c>
      <c r="I28" s="211">
        <v>40513</v>
      </c>
      <c r="J28" s="39">
        <v>1.589</v>
      </c>
      <c r="K28" s="46">
        <v>2.588</v>
      </c>
      <c r="L28" s="49">
        <v>0.915</v>
      </c>
      <c r="M28" s="212">
        <v>3.452</v>
      </c>
    </row>
    <row r="29" spans="1:13" ht="15">
      <c r="A29" s="211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19">
        <v>2.885307528605256</v>
      </c>
      <c r="I29" s="211">
        <v>40544</v>
      </c>
      <c r="J29" s="39">
        <v>1.642</v>
      </c>
      <c r="K29" s="46">
        <v>2.589</v>
      </c>
      <c r="L29" s="49">
        <v>1.078</v>
      </c>
      <c r="M29" s="212">
        <v>3.435</v>
      </c>
    </row>
    <row r="30" spans="1:13" ht="15">
      <c r="A30" s="211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19">
        <v>2.773805987771501</v>
      </c>
      <c r="I30" s="211">
        <v>40575</v>
      </c>
      <c r="J30" s="39">
        <v>1.632</v>
      </c>
      <c r="K30" s="46">
        <v>2.591</v>
      </c>
      <c r="L30" s="49">
        <v>1.174</v>
      </c>
      <c r="M30" s="212">
        <v>3.425</v>
      </c>
    </row>
    <row r="31" spans="1:13" ht="15">
      <c r="A31" s="211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19">
        <v>2.905427674333562</v>
      </c>
      <c r="I31" s="211">
        <v>40603</v>
      </c>
      <c r="J31" s="39">
        <v>1.632</v>
      </c>
      <c r="K31" s="46">
        <v>2.591</v>
      </c>
      <c r="L31" s="49">
        <v>1.181</v>
      </c>
      <c r="M31" s="212">
        <v>3.407</v>
      </c>
    </row>
    <row r="32" spans="1:13" ht="15">
      <c r="A32" s="220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19">
        <v>3.0424298444727564</v>
      </c>
      <c r="I32" s="211">
        <v>40634</v>
      </c>
      <c r="J32" s="39">
        <v>1.657</v>
      </c>
      <c r="K32" s="46">
        <v>2.597</v>
      </c>
      <c r="L32" s="49">
        <v>1.352</v>
      </c>
      <c r="M32" s="212">
        <v>3.417</v>
      </c>
    </row>
    <row r="33" spans="1:13" ht="15">
      <c r="A33" s="211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19">
        <v>3.04847879747274</v>
      </c>
      <c r="I33" s="211">
        <v>40664</v>
      </c>
      <c r="J33" s="39">
        <v>1.688</v>
      </c>
      <c r="K33" s="46">
        <v>2.615</v>
      </c>
      <c r="L33" s="49">
        <v>1.415</v>
      </c>
      <c r="M33" s="212">
        <v>3.411</v>
      </c>
    </row>
    <row r="34" spans="1:13" ht="15">
      <c r="A34" s="211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19">
        <v>3.243887654833948</v>
      </c>
      <c r="I34" s="211">
        <v>40695</v>
      </c>
      <c r="J34" s="39">
        <v>1.754</v>
      </c>
      <c r="K34" s="46">
        <v>2.628</v>
      </c>
      <c r="L34" s="49">
        <v>1.445</v>
      </c>
      <c r="M34" s="212">
        <v>3.409</v>
      </c>
    </row>
    <row r="35" spans="1:13" ht="15">
      <c r="A35" s="211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19">
        <v>3.514610276703531</v>
      </c>
      <c r="I35" s="211">
        <v>40725</v>
      </c>
      <c r="J35" s="39">
        <v>1.794</v>
      </c>
      <c r="K35" s="46">
        <v>2.633</v>
      </c>
      <c r="L35" s="49">
        <v>1.504</v>
      </c>
      <c r="M35" s="212">
        <v>3.44</v>
      </c>
    </row>
    <row r="36" spans="1:13" ht="15">
      <c r="A36" s="211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19">
        <v>3.413626999720448</v>
      </c>
      <c r="I36" s="211">
        <v>40756</v>
      </c>
      <c r="J36" s="39">
        <v>1.838</v>
      </c>
      <c r="K36" s="46">
        <v>2.64</v>
      </c>
      <c r="L36" s="49">
        <v>1.511</v>
      </c>
      <c r="M36" s="212">
        <v>3.443</v>
      </c>
    </row>
    <row r="37" spans="1:13" ht="15">
      <c r="A37" s="211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19">
        <v>3.1062810569291908</v>
      </c>
      <c r="I37" s="211">
        <v>40787</v>
      </c>
      <c r="J37" s="39">
        <v>1.864</v>
      </c>
      <c r="K37" s="46">
        <v>2.642</v>
      </c>
      <c r="L37" s="49">
        <v>1.554</v>
      </c>
      <c r="M37" s="212">
        <v>3.448</v>
      </c>
    </row>
    <row r="38" spans="1:13" ht="15">
      <c r="A38" s="211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19">
        <v>3.399159708956147</v>
      </c>
      <c r="I38" s="211">
        <v>40817</v>
      </c>
      <c r="J38" s="39">
        <v>1.89</v>
      </c>
      <c r="K38" s="46">
        <v>2.656</v>
      </c>
      <c r="L38" s="49">
        <v>1.56</v>
      </c>
      <c r="M38" s="212">
        <v>3.485</v>
      </c>
    </row>
    <row r="39" spans="1:13" ht="15">
      <c r="A39" s="211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19">
        <v>3.091833189946873</v>
      </c>
      <c r="I39" s="211">
        <v>40848</v>
      </c>
      <c r="J39" s="39">
        <v>1.912</v>
      </c>
      <c r="K39" s="46">
        <v>2.669</v>
      </c>
      <c r="L39" s="49">
        <v>1.509</v>
      </c>
      <c r="M39" s="212">
        <v>3.59</v>
      </c>
    </row>
    <row r="40" spans="1:13" ht="15">
      <c r="A40" s="220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19">
        <v>3.6381627244887316</v>
      </c>
      <c r="I40" s="211">
        <v>40878</v>
      </c>
      <c r="J40" s="39">
        <v>1.965</v>
      </c>
      <c r="K40" s="46">
        <v>2.693</v>
      </c>
      <c r="L40" s="49">
        <v>1.425</v>
      </c>
      <c r="M40" s="212">
        <v>2.952</v>
      </c>
    </row>
    <row r="41" spans="1:13" ht="15">
      <c r="A41" s="211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19">
        <v>2.301910604100069</v>
      </c>
      <c r="I41" s="211">
        <v>40909</v>
      </c>
      <c r="J41" s="39">
        <v>2.034</v>
      </c>
      <c r="K41" s="46">
        <v>2.699</v>
      </c>
      <c r="L41" s="49">
        <v>1.384</v>
      </c>
      <c r="M41" s="212">
        <v>2.977</v>
      </c>
    </row>
    <row r="42" spans="1:13" ht="15">
      <c r="A42" s="211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19">
        <v>2.3098304088229407</v>
      </c>
      <c r="I42" s="211">
        <v>40940</v>
      </c>
      <c r="J42" s="39">
        <v>2.101</v>
      </c>
      <c r="K42" s="46">
        <v>2.696</v>
      </c>
      <c r="L42" s="49">
        <v>1.295</v>
      </c>
      <c r="M42" s="212">
        <v>2.974</v>
      </c>
    </row>
    <row r="43" spans="1:13" ht="15">
      <c r="A43" s="211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19">
        <v>2.4724856448771044</v>
      </c>
      <c r="I43" s="211">
        <v>40969</v>
      </c>
      <c r="J43" s="39">
        <v>2.167</v>
      </c>
      <c r="K43" s="46">
        <v>2.697</v>
      </c>
      <c r="L43" s="49">
        <v>1.22</v>
      </c>
      <c r="M43" s="212">
        <v>2.982</v>
      </c>
    </row>
    <row r="44" spans="1:13" ht="15">
      <c r="A44" s="211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19">
        <v>2.679741539010883</v>
      </c>
      <c r="I44" s="211">
        <v>41000</v>
      </c>
      <c r="J44" s="39">
        <v>2.192</v>
      </c>
      <c r="K44" s="46">
        <v>2.697</v>
      </c>
      <c r="L44" s="49">
        <v>1.106</v>
      </c>
      <c r="M44" s="212">
        <v>2.929</v>
      </c>
    </row>
    <row r="45" spans="1:13" ht="15">
      <c r="A45" s="211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19">
        <v>4.22035</v>
      </c>
      <c r="I45" s="211">
        <v>41030</v>
      </c>
      <c r="J45" s="39">
        <v>2.203</v>
      </c>
      <c r="K45" s="46">
        <v>2.714</v>
      </c>
      <c r="L45" s="49">
        <v>1.077</v>
      </c>
      <c r="M45" s="212">
        <v>2.947</v>
      </c>
    </row>
    <row r="46" spans="1:13" ht="15">
      <c r="A46" s="211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19">
        <v>2.85347</v>
      </c>
      <c r="I46" s="211">
        <v>41061</v>
      </c>
      <c r="J46" s="39">
        <v>2.211</v>
      </c>
      <c r="K46" s="46">
        <v>2.713</v>
      </c>
      <c r="L46" s="49">
        <v>1.171</v>
      </c>
      <c r="M46" s="212">
        <v>2.942</v>
      </c>
    </row>
    <row r="47" spans="1:13" ht="15">
      <c r="A47" s="211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19">
        <v>2.4204284995127923</v>
      </c>
      <c r="I47" s="211">
        <v>41091</v>
      </c>
      <c r="J47" s="39">
        <v>2.20423248559207</v>
      </c>
      <c r="K47" s="46">
        <v>2.7111886822551328</v>
      </c>
      <c r="L47" s="49">
        <v>1.0896544894224252</v>
      </c>
      <c r="M47" s="212">
        <v>2.9034275503432156</v>
      </c>
    </row>
    <row r="48" spans="1:13" ht="15">
      <c r="A48" s="211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19">
        <v>2.398731969671821</v>
      </c>
      <c r="I48" s="211">
        <v>41122</v>
      </c>
      <c r="J48" s="39">
        <v>2.211478880726003</v>
      </c>
      <c r="K48" s="46">
        <v>2.7076811569491417</v>
      </c>
      <c r="L48" s="49">
        <v>1.0786650345325726</v>
      </c>
      <c r="M48" s="212">
        <v>2.8488080394840285</v>
      </c>
    </row>
    <row r="49" spans="1:13" ht="15">
      <c r="A49" s="211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19">
        <v>2.2221613411358545</v>
      </c>
      <c r="I49" s="211">
        <v>41153</v>
      </c>
      <c r="J49" s="39">
        <v>2.2225245168649663</v>
      </c>
      <c r="K49" s="46">
        <v>2.698657946428412</v>
      </c>
      <c r="L49" s="49">
        <v>1.0486818856369866</v>
      </c>
      <c r="M49" s="212">
        <v>2.579274582128024</v>
      </c>
    </row>
    <row r="50" spans="1:13" ht="15">
      <c r="A50" s="211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19">
        <v>2.1951287443957517</v>
      </c>
      <c r="I50" s="211">
        <v>41183</v>
      </c>
      <c r="J50" s="39">
        <v>2.164</v>
      </c>
      <c r="K50" s="46">
        <v>2.683</v>
      </c>
      <c r="L50" s="49">
        <v>1.008</v>
      </c>
      <c r="M50" s="212">
        <v>2.485</v>
      </c>
    </row>
    <row r="51" spans="1:13" ht="15">
      <c r="A51" s="211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19">
        <v>1.8580326520131056</v>
      </c>
      <c r="I51" s="211">
        <v>41214</v>
      </c>
      <c r="J51" s="39">
        <v>2.132</v>
      </c>
      <c r="K51" s="46">
        <v>2.671</v>
      </c>
      <c r="L51" s="49">
        <v>0.992</v>
      </c>
      <c r="M51" s="212">
        <v>2.461</v>
      </c>
    </row>
    <row r="52" spans="1:13" ht="15">
      <c r="A52" s="211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19">
        <v>2.604340320543857</v>
      </c>
      <c r="I52" s="211">
        <v>41244</v>
      </c>
      <c r="J52" s="39">
        <v>2.088</v>
      </c>
      <c r="K52" s="46">
        <v>2.637</v>
      </c>
      <c r="L52" s="49">
        <v>0.891</v>
      </c>
      <c r="M52" s="212">
        <v>2.417</v>
      </c>
    </row>
    <row r="53" spans="1:13" ht="15">
      <c r="A53" s="211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19">
        <v>2.2593425554829762</v>
      </c>
      <c r="I53" s="211">
        <v>41275</v>
      </c>
      <c r="J53" s="39">
        <v>2.056</v>
      </c>
      <c r="K53" s="46">
        <v>2.628</v>
      </c>
      <c r="L53" s="49">
        <v>0.959</v>
      </c>
      <c r="M53" s="212">
        <v>2.874</v>
      </c>
    </row>
    <row r="54" spans="1:13" ht="15">
      <c r="A54" s="211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19">
        <v>3.022979596784166</v>
      </c>
      <c r="I54" s="211">
        <v>41306</v>
      </c>
      <c r="J54" s="39">
        <v>2.01</v>
      </c>
      <c r="K54" s="46">
        <v>2.614</v>
      </c>
      <c r="L54" s="49">
        <v>0.771</v>
      </c>
      <c r="M54" s="212">
        <v>2.866</v>
      </c>
    </row>
    <row r="55" spans="1:13" ht="15">
      <c r="A55" s="211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19">
        <v>1.977975613039301</v>
      </c>
      <c r="I55" s="211">
        <v>41334</v>
      </c>
      <c r="J55" s="39">
        <v>2.014</v>
      </c>
      <c r="K55" s="46">
        <v>2.614</v>
      </c>
      <c r="L55" s="49">
        <v>0.771</v>
      </c>
      <c r="M55" s="212">
        <v>2.881</v>
      </c>
    </row>
    <row r="56" spans="1:13" ht="15">
      <c r="A56" s="211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19">
        <v>2.138865624333941</v>
      </c>
      <c r="I56" s="211">
        <v>41365</v>
      </c>
      <c r="J56" s="39">
        <v>2.005796800820534</v>
      </c>
      <c r="K56" s="46">
        <v>2.6122120012864767</v>
      </c>
      <c r="L56" s="49">
        <v>0.7289227196509964</v>
      </c>
      <c r="M56" s="212">
        <v>2.8844894229342826</v>
      </c>
    </row>
    <row r="57" spans="1:13" ht="15">
      <c r="A57" s="211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19">
        <v>2.2199052910553063</v>
      </c>
      <c r="I57" s="211">
        <v>41395</v>
      </c>
      <c r="J57" s="39">
        <v>1.9764585403132988</v>
      </c>
      <c r="K57" s="46">
        <v>2.60426012607342</v>
      </c>
      <c r="L57" s="49">
        <v>0.7142104553047299</v>
      </c>
      <c r="M57" s="212">
        <v>2.8719740700776897</v>
      </c>
    </row>
    <row r="58" spans="1:13" ht="15">
      <c r="A58" s="211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19">
        <v>2.1718159783973463</v>
      </c>
      <c r="I58" s="211">
        <v>41426</v>
      </c>
      <c r="J58" s="39">
        <v>1.9072809337837457</v>
      </c>
      <c r="K58" s="46">
        <v>2.60128982194833</v>
      </c>
      <c r="L58" s="49">
        <v>0.682252680481619</v>
      </c>
      <c r="M58" s="212">
        <v>2.842196586848279</v>
      </c>
    </row>
    <row r="59" spans="1:13" ht="15">
      <c r="A59" s="211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19">
        <v>2.028811103810388</v>
      </c>
      <c r="I59" s="211">
        <v>41456</v>
      </c>
      <c r="J59" s="39">
        <v>1.8765428678636498</v>
      </c>
      <c r="K59" s="46">
        <v>2.575691366668512</v>
      </c>
      <c r="L59" s="49">
        <v>0.6975386519125012</v>
      </c>
      <c r="M59" s="212">
        <v>2.8331112956449576</v>
      </c>
    </row>
    <row r="60" spans="1:13" ht="15">
      <c r="A60" s="211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19">
        <v>1.9975788281366114</v>
      </c>
      <c r="I60" s="211">
        <v>41487</v>
      </c>
      <c r="J60" s="39">
        <v>1.7828415125241832</v>
      </c>
      <c r="K60" s="46">
        <v>2.577020578751223</v>
      </c>
      <c r="L60" s="49">
        <v>0.5961573100235754</v>
      </c>
      <c r="M60" s="212">
        <v>2.817703125873519</v>
      </c>
    </row>
    <row r="61" spans="1:13" ht="15">
      <c r="A61" s="211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19">
        <v>1.8967506814574986</v>
      </c>
      <c r="I61" s="211">
        <v>41518</v>
      </c>
      <c r="J61" s="39">
        <v>1.7505523437356905</v>
      </c>
      <c r="K61" s="46">
        <v>2.5731106011465448</v>
      </c>
      <c r="L61" s="49">
        <v>0.6226566394428772</v>
      </c>
      <c r="M61" s="212">
        <v>2.8026406316414256</v>
      </c>
    </row>
    <row r="62" spans="1:13" ht="15">
      <c r="A62" s="211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19">
        <v>1.9627372002748025</v>
      </c>
      <c r="I62" s="211">
        <v>41548</v>
      </c>
      <c r="J62" s="39">
        <v>1.7173180347951285</v>
      </c>
      <c r="K62" s="46">
        <v>2.570184010842791</v>
      </c>
      <c r="L62" s="49">
        <v>0.49806712924886826</v>
      </c>
      <c r="M62" s="212">
        <v>2.7979554503278248</v>
      </c>
    </row>
    <row r="63" spans="1:13" ht="15">
      <c r="A63" s="211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19">
        <v>1.903540214736989</v>
      </c>
      <c r="I63" s="211">
        <v>41579</v>
      </c>
      <c r="J63" s="39">
        <v>1.6865411452424313</v>
      </c>
      <c r="K63" s="46">
        <v>2.586210190085301</v>
      </c>
      <c r="L63" s="49">
        <v>0.6331243424834081</v>
      </c>
      <c r="M63" s="212">
        <v>2.718887510378744</v>
      </c>
    </row>
    <row r="64" spans="1:13" ht="15">
      <c r="A64" s="211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19">
        <v>2.32326922100592</v>
      </c>
      <c r="I64" s="211">
        <v>41609</v>
      </c>
      <c r="J64" s="39">
        <v>1.6398576724910028</v>
      </c>
      <c r="K64" s="46">
        <v>2.5688168285283353</v>
      </c>
      <c r="L64" s="49">
        <v>0.5828405036079117</v>
      </c>
      <c r="M64" s="212">
        <v>2.7005523465933132</v>
      </c>
    </row>
    <row r="65" spans="1:13" ht="15">
      <c r="A65" s="211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19">
        <v>2.794861028718464</v>
      </c>
      <c r="I65" s="211">
        <v>41640</v>
      </c>
      <c r="J65" s="39">
        <v>1.5806967503555935</v>
      </c>
      <c r="K65" s="46">
        <v>2.571405297117726</v>
      </c>
      <c r="L65" s="49">
        <v>0.6111533527023996</v>
      </c>
      <c r="M65" s="212">
        <v>2.6852861735134503</v>
      </c>
    </row>
    <row r="66" spans="1:13" ht="15">
      <c r="A66" s="211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19">
        <v>2.0440616071306152</v>
      </c>
      <c r="I66" s="211">
        <v>41671</v>
      </c>
      <c r="J66" s="39">
        <v>1.530038825312206</v>
      </c>
      <c r="K66" s="46">
        <v>2.568697741161173</v>
      </c>
      <c r="L66" s="49">
        <v>0.580513330641936</v>
      </c>
      <c r="M66" s="212">
        <v>2.4005242853124225</v>
      </c>
    </row>
    <row r="67" spans="1:13" ht="15">
      <c r="A67" s="211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19">
        <v>2.248657268148953</v>
      </c>
      <c r="I67" s="211">
        <v>41699</v>
      </c>
      <c r="J67" s="39">
        <v>1.4859905873002108</v>
      </c>
      <c r="K67" s="46">
        <v>2.568553243612953</v>
      </c>
      <c r="L67" s="49">
        <v>0.5937838809758849</v>
      </c>
      <c r="M67" s="212">
        <v>2.404922802371155</v>
      </c>
    </row>
    <row r="68" spans="1:13" ht="15">
      <c r="A68" s="211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19">
        <v>2.212074968870143</v>
      </c>
      <c r="I68" s="211">
        <v>41730</v>
      </c>
      <c r="J68" s="39">
        <v>1.446118461212798</v>
      </c>
      <c r="K68" s="46">
        <v>2.5755710027727634</v>
      </c>
      <c r="L68" s="49">
        <v>0.5684338945492109</v>
      </c>
      <c r="M68" s="212">
        <v>2.3968336549660445</v>
      </c>
    </row>
    <row r="69" spans="1:13" ht="15">
      <c r="A69" s="211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19">
        <v>2.064335396922426</v>
      </c>
      <c r="I69" s="211">
        <v>41760</v>
      </c>
      <c r="J69" s="39">
        <v>1.3986186642515748</v>
      </c>
      <c r="K69" s="46">
        <v>2.5653852132867625</v>
      </c>
      <c r="L69" s="49">
        <v>0.6056086095193673</v>
      </c>
      <c r="M69" s="212">
        <v>2.376531482292775</v>
      </c>
    </row>
    <row r="70" spans="1:13" ht="15">
      <c r="A70" s="211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219">
        <v>2.6231929844882056</v>
      </c>
      <c r="I70" s="211">
        <v>41791</v>
      </c>
      <c r="J70" s="39">
        <v>1.3655548325730558</v>
      </c>
      <c r="K70" s="46">
        <v>2.5487534782169528</v>
      </c>
      <c r="L70" s="49">
        <v>0.6319404374337627</v>
      </c>
      <c r="M70" s="212">
        <v>2.333842302735878</v>
      </c>
    </row>
    <row r="71" spans="1:13" ht="15">
      <c r="A71" s="211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219">
        <v>3.0246451965848</v>
      </c>
      <c r="I71" s="211">
        <v>41821</v>
      </c>
      <c r="J71" s="39">
        <v>1.2937346492339523</v>
      </c>
      <c r="K71" s="46">
        <v>2.5437293989031433</v>
      </c>
      <c r="L71" s="49">
        <v>0.6257141863138452</v>
      </c>
      <c r="M71" s="212">
        <v>2.5961714145472814</v>
      </c>
    </row>
    <row r="72" spans="1:13" ht="15">
      <c r="A72" s="211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219">
        <v>1.9830556722131256</v>
      </c>
      <c r="I72" s="211">
        <v>41852</v>
      </c>
      <c r="J72" s="39">
        <v>1.2551084587585297</v>
      </c>
      <c r="K72" s="46">
        <v>2.5264866169942266</v>
      </c>
      <c r="L72" s="49">
        <v>0.5255729833730028</v>
      </c>
      <c r="M72" s="212">
        <v>2.570829290659403</v>
      </c>
    </row>
    <row r="73" spans="1:13" ht="15.75" thickBot="1">
      <c r="A73" s="213">
        <v>41883</v>
      </c>
      <c r="B73" s="214">
        <v>12.606054881391318</v>
      </c>
      <c r="C73" s="221">
        <v>13.16109421380931</v>
      </c>
      <c r="D73" s="221">
        <v>3.3006071676484168</v>
      </c>
      <c r="E73" s="222">
        <v>3.574348067668686</v>
      </c>
      <c r="F73" s="214">
        <v>3.5101724724323162</v>
      </c>
      <c r="G73" s="223">
        <v>1.982814390415032</v>
      </c>
      <c r="I73" s="213">
        <v>41883</v>
      </c>
      <c r="J73" s="214">
        <v>1.2418174372809343</v>
      </c>
      <c r="K73" s="215">
        <v>2.5156909615571608</v>
      </c>
      <c r="L73" s="216">
        <v>0.628736208586471</v>
      </c>
      <c r="M73" s="217">
        <v>1.8436509319455812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ht="18.75">
      <c r="A1" s="32" t="s">
        <v>183</v>
      </c>
    </row>
    <row r="2" spans="1:19" ht="60">
      <c r="A2" s="180" t="s">
        <v>60</v>
      </c>
      <c r="B2" s="181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54</v>
      </c>
      <c r="J2" s="28" t="s">
        <v>53</v>
      </c>
      <c r="K2" s="28" t="s">
        <v>6</v>
      </c>
      <c r="L2" s="28" t="s">
        <v>55</v>
      </c>
      <c r="M2" s="28" t="s">
        <v>56</v>
      </c>
      <c r="N2" s="28" t="s">
        <v>57</v>
      </c>
      <c r="O2" s="28" t="s">
        <v>58</v>
      </c>
      <c r="P2" s="28" t="s">
        <v>52</v>
      </c>
      <c r="Q2" s="28" t="s">
        <v>7</v>
      </c>
      <c r="R2" s="28" t="s">
        <v>8</v>
      </c>
      <c r="S2" s="28" t="s">
        <v>9</v>
      </c>
    </row>
    <row r="3" spans="1:19" ht="15">
      <c r="A3" s="184" t="s">
        <v>202</v>
      </c>
      <c r="B3" s="182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203</v>
      </c>
      <c r="B4" s="182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204</v>
      </c>
      <c r="B5" s="182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205</v>
      </c>
      <c r="B6" s="182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206</v>
      </c>
      <c r="B7" s="182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207</v>
      </c>
      <c r="B8" s="182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208</v>
      </c>
      <c r="B9" s="182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209</v>
      </c>
      <c r="B10" s="182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210</v>
      </c>
      <c r="B11" s="182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211</v>
      </c>
      <c r="B12" s="182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212</v>
      </c>
      <c r="B13" s="182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213</v>
      </c>
      <c r="B14" s="182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214</v>
      </c>
      <c r="B15" s="182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215</v>
      </c>
      <c r="B16" s="182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228</v>
      </c>
      <c r="B17" s="182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229</v>
      </c>
      <c r="B18" s="182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230</v>
      </c>
      <c r="B19" s="182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231</v>
      </c>
      <c r="B20" s="182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232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233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f>-108957*(-1)</f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6" t="s">
        <v>236</v>
      </c>
      <c r="B23" s="30">
        <v>16758</v>
      </c>
      <c r="C23" s="30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30">
        <v>483917</v>
      </c>
      <c r="L23" s="29">
        <f>-110685*(-1)</f>
        <v>110685</v>
      </c>
      <c r="M23" s="29">
        <v>157090</v>
      </c>
      <c r="N23" s="29">
        <v>43408</v>
      </c>
      <c r="O23" s="29">
        <v>10384</v>
      </c>
      <c r="P23" s="30">
        <v>5451</v>
      </c>
      <c r="Q23" s="29">
        <v>293870</v>
      </c>
      <c r="R23" s="29">
        <v>140109</v>
      </c>
      <c r="S23" s="29">
        <v>140109</v>
      </c>
    </row>
    <row r="24" spans="1:19" ht="15">
      <c r="A24" s="16" t="s">
        <v>240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30">
        <v>492494</v>
      </c>
      <c r="L24" s="29">
        <f>-95382*(-1)</f>
        <v>95382</v>
      </c>
      <c r="M24" s="29">
        <v>172702</v>
      </c>
      <c r="N24" s="29">
        <v>49901</v>
      </c>
      <c r="O24" s="29">
        <v>13422</v>
      </c>
      <c r="P24" s="30">
        <v>5558</v>
      </c>
      <c r="Q24" s="29">
        <v>306707</v>
      </c>
      <c r="R24" s="29">
        <v>158980</v>
      </c>
      <c r="S24" s="29">
        <v>299089</v>
      </c>
    </row>
    <row r="25" spans="1:19" ht="15">
      <c r="A25" s="183" t="s">
        <v>241</v>
      </c>
      <c r="B25" s="279">
        <v>4345</v>
      </c>
      <c r="C25" s="279">
        <v>17773</v>
      </c>
      <c r="D25" s="280">
        <v>1575971</v>
      </c>
      <c r="E25" s="279">
        <v>168803</v>
      </c>
      <c r="F25" s="279">
        <v>226022</v>
      </c>
      <c r="G25" s="279">
        <v>3974</v>
      </c>
      <c r="H25" s="279">
        <v>6908</v>
      </c>
      <c r="I25" s="280">
        <v>106870</v>
      </c>
      <c r="J25" s="280">
        <v>24732</v>
      </c>
      <c r="K25" s="279">
        <v>492014</v>
      </c>
      <c r="L25" s="280">
        <f>-93873*(-1)</f>
        <v>93873</v>
      </c>
      <c r="M25" s="280">
        <v>174005</v>
      </c>
      <c r="N25" s="280">
        <v>46173</v>
      </c>
      <c r="O25" s="280">
        <v>6135</v>
      </c>
      <c r="P25" s="279">
        <v>4053</v>
      </c>
      <c r="Q25" s="280">
        <v>305924</v>
      </c>
      <c r="R25" s="280">
        <v>153205</v>
      </c>
      <c r="S25" s="280">
        <v>452294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30" t="s">
        <v>197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P1" s="74" t="s">
        <v>185</v>
      </c>
      <c r="Q1" s="74"/>
      <c r="R1" s="74"/>
      <c r="S1" s="74"/>
      <c r="T1" s="74"/>
      <c r="U1" s="74"/>
      <c r="V1" s="74"/>
      <c r="W1" s="74" t="s">
        <v>198</v>
      </c>
      <c r="X1" s="118"/>
      <c r="Y1" s="118"/>
      <c r="Z1" s="118"/>
      <c r="AA1" s="118"/>
      <c r="AB1" s="118"/>
      <c r="AC1" s="118"/>
      <c r="AD1" s="118"/>
      <c r="AE1" s="118"/>
      <c r="AF1" s="83"/>
      <c r="AG1" s="119"/>
      <c r="AH1" s="119"/>
      <c r="AI1" s="119"/>
    </row>
    <row r="2" spans="1:35" ht="15.75">
      <c r="A2" s="185"/>
      <c r="B2" s="323" t="s">
        <v>33</v>
      </c>
      <c r="C2" s="321"/>
      <c r="D2" s="321"/>
      <c r="E2" s="321"/>
      <c r="F2" s="321"/>
      <c r="G2" s="321"/>
      <c r="H2" s="321"/>
      <c r="I2" s="321"/>
      <c r="J2" s="321"/>
      <c r="K2" s="320" t="s">
        <v>43</v>
      </c>
      <c r="L2" s="321"/>
      <c r="M2" s="321"/>
      <c r="N2" s="322"/>
      <c r="W2" s="118"/>
      <c r="X2" s="118"/>
      <c r="Y2" s="118"/>
      <c r="Z2" s="118"/>
      <c r="AA2" s="118"/>
      <c r="AB2" s="118"/>
      <c r="AC2" s="118"/>
      <c r="AD2" s="118"/>
      <c r="AE2" s="118"/>
      <c r="AF2" s="83"/>
      <c r="AG2" s="119"/>
      <c r="AH2" s="119"/>
      <c r="AI2" s="119"/>
    </row>
    <row r="3" spans="1:32" ht="31.5">
      <c r="A3" s="158" t="s">
        <v>60</v>
      </c>
      <c r="B3" s="324" t="s">
        <v>41</v>
      </c>
      <c r="C3" s="326" t="s">
        <v>77</v>
      </c>
      <c r="D3" s="328" t="s">
        <v>78</v>
      </c>
      <c r="E3" s="329"/>
      <c r="F3" s="329"/>
      <c r="G3" s="330" t="s">
        <v>79</v>
      </c>
      <c r="H3" s="330" t="s">
        <v>80</v>
      </c>
      <c r="I3" s="330" t="s">
        <v>81</v>
      </c>
      <c r="J3" s="328" t="s">
        <v>82</v>
      </c>
      <c r="K3" s="120" t="s">
        <v>45</v>
      </c>
      <c r="L3" s="70" t="s">
        <v>85</v>
      </c>
      <c r="M3" s="70" t="s">
        <v>86</v>
      </c>
      <c r="N3" s="70" t="s">
        <v>48</v>
      </c>
      <c r="P3" s="339" t="s">
        <v>87</v>
      </c>
      <c r="Q3" s="341" t="s">
        <v>88</v>
      </c>
      <c r="R3" s="343" t="s">
        <v>89</v>
      </c>
      <c r="S3" s="341" t="s">
        <v>90</v>
      </c>
      <c r="T3" s="336" t="s">
        <v>91</v>
      </c>
      <c r="W3" s="117"/>
      <c r="X3" s="117"/>
      <c r="Y3" s="117"/>
      <c r="Z3" s="117"/>
      <c r="AA3" s="117"/>
      <c r="AB3" s="117"/>
      <c r="AC3" s="117"/>
      <c r="AD3" s="117"/>
      <c r="AE3" s="117"/>
      <c r="AF3" s="3"/>
    </row>
    <row r="4" spans="1:32" ht="15.75">
      <c r="A4" s="186"/>
      <c r="B4" s="325"/>
      <c r="C4" s="327"/>
      <c r="D4" s="57" t="s">
        <v>41</v>
      </c>
      <c r="E4" s="58" t="s">
        <v>83</v>
      </c>
      <c r="F4" s="59" t="s">
        <v>84</v>
      </c>
      <c r="G4" s="331"/>
      <c r="H4" s="331"/>
      <c r="I4" s="331"/>
      <c r="J4" s="338"/>
      <c r="K4" s="121"/>
      <c r="L4" s="59"/>
      <c r="M4" s="59"/>
      <c r="N4" s="69"/>
      <c r="P4" s="340"/>
      <c r="Q4" s="342"/>
      <c r="R4" s="344"/>
      <c r="S4" s="342"/>
      <c r="T4" s="337"/>
      <c r="W4" s="31"/>
      <c r="X4" s="117"/>
      <c r="Y4" s="117"/>
      <c r="Z4" s="117"/>
      <c r="AA4" s="117"/>
      <c r="AB4" s="117"/>
      <c r="AC4" s="117"/>
      <c r="AD4" s="117"/>
      <c r="AE4" s="117"/>
      <c r="AF4" s="3"/>
    </row>
    <row r="5" spans="1:32" ht="15.75" customHeight="1">
      <c r="A5" s="184" t="s">
        <v>216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9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9"/>
      <c r="X5" s="332" t="s">
        <v>132</v>
      </c>
      <c r="Y5" s="349" t="s">
        <v>106</v>
      </c>
      <c r="Z5" s="350"/>
      <c r="AA5" s="350"/>
      <c r="AB5" s="350"/>
      <c r="AC5" s="350"/>
      <c r="AD5" s="350"/>
      <c r="AE5" s="351" t="s">
        <v>107</v>
      </c>
      <c r="AF5" s="352"/>
    </row>
    <row r="6" spans="1:32" ht="15.75" customHeight="1">
      <c r="A6" s="16" t="s">
        <v>217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6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7"/>
      <c r="X6" s="330"/>
      <c r="Y6" s="332" t="s">
        <v>133</v>
      </c>
      <c r="Z6" s="353" t="s">
        <v>78</v>
      </c>
      <c r="AA6" s="354"/>
      <c r="AB6" s="354"/>
      <c r="AC6" s="332" t="s">
        <v>80</v>
      </c>
      <c r="AD6" s="333" t="s">
        <v>36</v>
      </c>
      <c r="AE6" s="346" t="s">
        <v>134</v>
      </c>
      <c r="AF6" s="332" t="s">
        <v>111</v>
      </c>
    </row>
    <row r="7" spans="1:32" ht="15.75">
      <c r="A7" s="16" t="s">
        <v>218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6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8" t="s">
        <v>60</v>
      </c>
      <c r="X7" s="330"/>
      <c r="Y7" s="330"/>
      <c r="Z7" s="324" t="s">
        <v>41</v>
      </c>
      <c r="AA7" s="345" t="s">
        <v>83</v>
      </c>
      <c r="AB7" s="345" t="s">
        <v>84</v>
      </c>
      <c r="AC7" s="330"/>
      <c r="AD7" s="334"/>
      <c r="AE7" s="347"/>
      <c r="AF7" s="330"/>
    </row>
    <row r="8" spans="1:32" ht="15.75">
      <c r="A8" s="16" t="s">
        <v>219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5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8"/>
      <c r="X8" s="331"/>
      <c r="Y8" s="331"/>
      <c r="Z8" s="325"/>
      <c r="AA8" s="325"/>
      <c r="AB8" s="325"/>
      <c r="AC8" s="331"/>
      <c r="AD8" s="335"/>
      <c r="AE8" s="348"/>
      <c r="AF8" s="331"/>
    </row>
    <row r="9" spans="1:32" ht="15.75">
      <c r="A9" s="184" t="s">
        <v>220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6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220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22">
        <v>1672.3</v>
      </c>
      <c r="AF9" s="65">
        <v>27.8</v>
      </c>
    </row>
    <row r="10" spans="1:32" ht="15.75">
      <c r="A10" s="16" t="s">
        <v>221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6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221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3">
        <v>1821.7</v>
      </c>
      <c r="AF10" s="65">
        <v>22.6</v>
      </c>
    </row>
    <row r="11" spans="1:32" ht="15.75">
      <c r="A11" s="16" t="s">
        <v>222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6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222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3">
        <v>1912.6</v>
      </c>
      <c r="AF11" s="65">
        <v>7.8</v>
      </c>
    </row>
    <row r="12" spans="1:32" ht="15.75">
      <c r="A12" s="183" t="s">
        <v>223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5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223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3">
        <v>2104</v>
      </c>
      <c r="AF12" s="65">
        <v>26.2</v>
      </c>
    </row>
    <row r="13" spans="1:32" ht="15.75">
      <c r="A13" s="16" t="s">
        <v>224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9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84" t="s">
        <v>224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22">
        <v>2305.1</v>
      </c>
      <c r="AF13" s="62">
        <v>19.8</v>
      </c>
    </row>
    <row r="14" spans="1:32" ht="15.75">
      <c r="A14" s="16" t="s">
        <v>225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6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225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3">
        <v>2444.2</v>
      </c>
      <c r="AF14" s="65">
        <v>11.7</v>
      </c>
    </row>
    <row r="15" spans="1:32" ht="15.75">
      <c r="A15" s="16" t="s">
        <v>226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6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226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3">
        <v>2303.5</v>
      </c>
      <c r="AF15" s="65">
        <v>29.7</v>
      </c>
    </row>
    <row r="16" spans="1:32" ht="15.75">
      <c r="A16" s="16" t="s">
        <v>227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5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83" t="s">
        <v>227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4">
        <v>1600.9</v>
      </c>
      <c r="AF16" s="68">
        <v>3.8</v>
      </c>
    </row>
    <row r="17" spans="1:32" ht="15.75">
      <c r="A17" s="184" t="s">
        <v>202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6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202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22">
        <v>1553.5</v>
      </c>
      <c r="AF17" s="62">
        <v>16.6</v>
      </c>
    </row>
    <row r="18" spans="1:32" ht="15.75">
      <c r="A18" s="16" t="s">
        <v>203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6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203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3">
        <v>1619.2</v>
      </c>
      <c r="AF18" s="65">
        <v>17.6</v>
      </c>
    </row>
    <row r="19" spans="1:32" ht="15.75">
      <c r="A19" s="16" t="s">
        <v>204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6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204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3">
        <v>1682.3</v>
      </c>
      <c r="AF19" s="65">
        <v>20.6</v>
      </c>
    </row>
    <row r="20" spans="1:32" ht="15.75">
      <c r="A20" s="183" t="s">
        <v>205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6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205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4">
        <v>1765.2</v>
      </c>
      <c r="AF20" s="68">
        <v>4</v>
      </c>
    </row>
    <row r="21" spans="1:32" ht="15.75">
      <c r="A21" s="16" t="s">
        <v>206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9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84" t="s">
        <v>206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3">
        <v>1860.8</v>
      </c>
      <c r="AF21" s="65">
        <v>11.1</v>
      </c>
    </row>
    <row r="22" spans="1:32" ht="15.75">
      <c r="A22" s="16" t="s">
        <v>207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6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207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3">
        <v>1835.4</v>
      </c>
      <c r="AF22" s="65">
        <v>15.7</v>
      </c>
    </row>
    <row r="23" spans="1:32" ht="15.75">
      <c r="A23" s="16" t="s">
        <v>208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6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208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3">
        <v>1802</v>
      </c>
      <c r="AF23" s="65">
        <v>21.8</v>
      </c>
    </row>
    <row r="24" spans="1:32" ht="15.75">
      <c r="A24" s="16" t="s">
        <v>209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5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83" t="s">
        <v>209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4">
        <v>1749.1</v>
      </c>
      <c r="AF24" s="68">
        <v>6.9</v>
      </c>
    </row>
    <row r="25" spans="1:32" ht="15.75">
      <c r="A25" s="184" t="s">
        <v>210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6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210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3">
        <v>1710.8</v>
      </c>
      <c r="AF25" s="65">
        <v>10.2</v>
      </c>
    </row>
    <row r="26" spans="1:32" ht="15.75">
      <c r="A26" s="16" t="s">
        <v>211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6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211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3">
        <v>1637.5</v>
      </c>
      <c r="AF26" s="65">
        <v>5.8</v>
      </c>
    </row>
    <row r="27" spans="1:32" ht="15.75">
      <c r="A27" s="16" t="s">
        <v>212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6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212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3">
        <v>1465.6</v>
      </c>
      <c r="AF27" s="65">
        <v>7.9</v>
      </c>
    </row>
    <row r="28" spans="1:32" ht="15.75">
      <c r="A28" s="183" t="s">
        <v>213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5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83" t="s">
        <v>213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5">
        <v>381.6</v>
      </c>
      <c r="AF28" s="66">
        <v>1.9</v>
      </c>
    </row>
    <row r="29" spans="1:32" ht="15.75">
      <c r="A29" s="184" t="s">
        <v>214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6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214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3">
        <v>228.9</v>
      </c>
      <c r="AF29" s="65">
        <v>0.7</v>
      </c>
    </row>
    <row r="30" spans="1:32" ht="15.75">
      <c r="A30" s="16" t="s">
        <v>215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6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215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3">
        <v>191.7</v>
      </c>
      <c r="AF30" s="65">
        <v>0.7</v>
      </c>
    </row>
    <row r="31" spans="1:32" ht="15.75">
      <c r="A31" s="16" t="s">
        <v>228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f>944.1-546.5</f>
        <v>397.6</v>
      </c>
      <c r="H31" s="64">
        <v>546.5</v>
      </c>
      <c r="I31" s="64">
        <v>5.1</v>
      </c>
      <c r="J31" s="64">
        <v>8.9</v>
      </c>
      <c r="K31" s="126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228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f>X31-Y31-Z31</f>
        <v>0.6999999999999886</v>
      </c>
      <c r="AE31" s="123">
        <v>172</v>
      </c>
      <c r="AF31" s="65">
        <v>0.6</v>
      </c>
    </row>
    <row r="32" spans="1:32" ht="15.75">
      <c r="A32" s="183" t="s">
        <v>229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5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83" t="s">
        <v>229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5">
        <v>151.2</v>
      </c>
      <c r="AF32" s="66">
        <v>0.5</v>
      </c>
    </row>
    <row r="33" spans="1:32" ht="15.75">
      <c r="A33" s="16" t="s">
        <v>230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6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230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6">
        <v>131.6</v>
      </c>
      <c r="AF33" s="63">
        <v>1.1</v>
      </c>
    </row>
    <row r="34" spans="1:32" ht="15.75">
      <c r="A34" s="16" t="s">
        <v>231</v>
      </c>
      <c r="B34" s="63">
        <v>3985.8</v>
      </c>
      <c r="C34" s="64">
        <v>1806.4</v>
      </c>
      <c r="D34" s="64">
        <v>1117</v>
      </c>
      <c r="E34" s="64">
        <v>69.1</v>
      </c>
      <c r="F34" s="64">
        <f>D34-E34</f>
        <v>1047.9</v>
      </c>
      <c r="G34" s="64">
        <f>1031.1-611</f>
        <v>420.0999999999999</v>
      </c>
      <c r="H34" s="64">
        <v>611</v>
      </c>
      <c r="I34" s="64">
        <v>8.8</v>
      </c>
      <c r="J34" s="64">
        <f>B34-C34-D34-G34-H34-I34</f>
        <v>22.50000000000018</v>
      </c>
      <c r="K34" s="126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231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6">
        <v>120.9</v>
      </c>
      <c r="AF34" s="63">
        <v>0.2</v>
      </c>
    </row>
    <row r="35" spans="1:32" ht="15.75">
      <c r="A35" s="16" t="s">
        <v>232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6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232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6">
        <v>80.5</v>
      </c>
      <c r="AF35" s="63">
        <v>1.2</v>
      </c>
    </row>
    <row r="36" spans="1:32" ht="15.75">
      <c r="A36" s="183" t="s">
        <v>233</v>
      </c>
      <c r="B36" s="66">
        <v>4524</v>
      </c>
      <c r="C36" s="67">
        <v>1947.3</v>
      </c>
      <c r="D36" s="67">
        <v>1158.1</v>
      </c>
      <c r="E36" s="67">
        <v>10.6</v>
      </c>
      <c r="F36" s="67">
        <f>D36-E36</f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5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83" t="s">
        <v>233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5">
        <v>81.9</v>
      </c>
      <c r="AF36" s="66">
        <v>0.1</v>
      </c>
    </row>
    <row r="37" spans="1:32" ht="15.75">
      <c r="A37" s="184" t="s">
        <v>236</v>
      </c>
      <c r="B37" s="60">
        <v>4752.2</v>
      </c>
      <c r="C37" s="61">
        <v>1823.3</v>
      </c>
      <c r="D37" s="61">
        <v>1283</v>
      </c>
      <c r="E37" s="61">
        <v>50.3</v>
      </c>
      <c r="F37" s="61">
        <f>D37-E37</f>
        <v>1232.7</v>
      </c>
      <c r="G37" s="61">
        <f>1604.5-919.8</f>
        <v>684.7</v>
      </c>
      <c r="H37" s="61">
        <v>919.8</v>
      </c>
      <c r="I37" s="61">
        <v>6.9</v>
      </c>
      <c r="J37" s="61">
        <f>B37-C37-D37-G37-H37-I37</f>
        <v>34.49999999999964</v>
      </c>
      <c r="K37" s="129">
        <v>0</v>
      </c>
      <c r="L37" s="61">
        <v>4667.5</v>
      </c>
      <c r="M37" s="61">
        <v>1.6</v>
      </c>
      <c r="N37" s="62">
        <v>83.1</v>
      </c>
      <c r="O37" s="263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63"/>
      <c r="V37" s="263"/>
      <c r="W37" s="184" t="s">
        <v>236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f>X37-Y37-Z37</f>
        <v>0.21000000000000085</v>
      </c>
      <c r="AE37" s="129">
        <v>74.7</v>
      </c>
      <c r="AF37" s="60">
        <v>0.1</v>
      </c>
    </row>
    <row r="38" spans="1:32" ht="15.75">
      <c r="A38" s="16" t="s">
        <v>240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f>D38-E38</f>
        <v>1281.6000000000001</v>
      </c>
      <c r="G38" s="64">
        <f>1838.6-1082.3</f>
        <v>756.3</v>
      </c>
      <c r="H38" s="64">
        <v>1082.3</v>
      </c>
      <c r="I38" s="64">
        <v>6.9</v>
      </c>
      <c r="J38" s="64">
        <v>48.8</v>
      </c>
      <c r="K38" s="126">
        <v>0</v>
      </c>
      <c r="L38" s="64">
        <v>4948.8</v>
      </c>
      <c r="M38" s="64">
        <v>1.8</v>
      </c>
      <c r="N38" s="65">
        <v>86</v>
      </c>
      <c r="O38" s="263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63"/>
      <c r="V38" s="263"/>
      <c r="W38" s="16" t="s">
        <v>240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6">
        <v>75</v>
      </c>
      <c r="AF38" s="63">
        <v>0.1</v>
      </c>
    </row>
    <row r="39" spans="1:32" ht="15.75">
      <c r="A39" s="183" t="s">
        <v>241</v>
      </c>
      <c r="B39" s="66">
        <v>5322.6</v>
      </c>
      <c r="C39" s="67">
        <v>1950.4</v>
      </c>
      <c r="D39" s="67">
        <v>1395.5</v>
      </c>
      <c r="E39" s="67">
        <v>61.3</v>
      </c>
      <c r="F39" s="67">
        <f>D39-E39</f>
        <v>1334.2</v>
      </c>
      <c r="G39" s="67">
        <f>1875.1-1140.7</f>
        <v>734.3999999999999</v>
      </c>
      <c r="H39" s="67">
        <v>1140.7</v>
      </c>
      <c r="I39" s="67">
        <v>5.1</v>
      </c>
      <c r="J39" s="67">
        <f>B39-C39-D39-G39-H39-I39</f>
        <v>96.50000000000037</v>
      </c>
      <c r="K39" s="125">
        <v>0</v>
      </c>
      <c r="L39" s="67">
        <v>5233.6</v>
      </c>
      <c r="M39" s="67">
        <v>5.4</v>
      </c>
      <c r="N39" s="68">
        <f>B39-L39-M39</f>
        <v>83.6</v>
      </c>
      <c r="O39" s="263"/>
      <c r="P39" s="73">
        <v>1576.2</v>
      </c>
      <c r="Q39" s="67">
        <v>379.8</v>
      </c>
      <c r="R39" s="67">
        <v>1093.3</v>
      </c>
      <c r="S39" s="67">
        <v>1031.1</v>
      </c>
      <c r="T39" s="68">
        <v>1242.1</v>
      </c>
      <c r="U39" s="281"/>
      <c r="V39" s="263"/>
      <c r="W39" s="183" t="s">
        <v>241</v>
      </c>
      <c r="X39" s="66">
        <v>76.3</v>
      </c>
      <c r="Y39" s="67">
        <v>63.7</v>
      </c>
      <c r="Z39" s="67">
        <v>12.4</v>
      </c>
      <c r="AA39" s="67">
        <v>0</v>
      </c>
      <c r="AB39" s="67">
        <v>12.4</v>
      </c>
      <c r="AC39" s="67">
        <v>0</v>
      </c>
      <c r="AD39" s="67">
        <f>X39-Y39-Z39</f>
        <v>0.19999999999999396</v>
      </c>
      <c r="AE39" s="125">
        <v>76.2</v>
      </c>
      <c r="AF39" s="66">
        <v>0.1</v>
      </c>
    </row>
  </sheetData>
  <sheetProtection/>
  <mergeCells count="26"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55" t="s">
        <v>187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P1" s="32" t="s">
        <v>188</v>
      </c>
    </row>
    <row r="2" spans="1:29" ht="15" customHeight="1">
      <c r="A2" s="356" t="s">
        <v>32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P2" s="131" t="s">
        <v>32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87"/>
      <c r="B4" s="109" t="s">
        <v>33</v>
      </c>
      <c r="C4" s="110"/>
      <c r="D4" s="110"/>
      <c r="E4" s="110"/>
      <c r="F4" s="110"/>
      <c r="G4" s="110"/>
      <c r="H4" s="110"/>
      <c r="I4" s="110"/>
      <c r="J4" s="112" t="s">
        <v>43</v>
      </c>
      <c r="K4" s="110"/>
      <c r="L4" s="110"/>
      <c r="M4" s="110"/>
      <c r="N4" s="111"/>
    </row>
    <row r="5" spans="1:18" ht="60" customHeight="1">
      <c r="A5" s="188"/>
      <c r="B5" s="15"/>
      <c r="C5" s="372" t="s">
        <v>34</v>
      </c>
      <c r="D5" s="373"/>
      <c r="E5" s="373"/>
      <c r="F5" s="373"/>
      <c r="G5" s="374"/>
      <c r="H5" s="363" t="s">
        <v>35</v>
      </c>
      <c r="I5" s="366" t="s">
        <v>36</v>
      </c>
      <c r="J5" s="357" t="s">
        <v>44</v>
      </c>
      <c r="K5" s="360" t="s">
        <v>45</v>
      </c>
      <c r="L5" s="360" t="s">
        <v>46</v>
      </c>
      <c r="M5" s="360" t="s">
        <v>47</v>
      </c>
      <c r="N5" s="360" t="s">
        <v>48</v>
      </c>
      <c r="P5" s="369" t="s">
        <v>49</v>
      </c>
      <c r="Q5" s="360" t="s">
        <v>51</v>
      </c>
      <c r="R5" s="369" t="s">
        <v>50</v>
      </c>
    </row>
    <row r="6" spans="1:18" ht="30.75" customHeight="1">
      <c r="A6" s="188"/>
      <c r="B6" s="4"/>
      <c r="C6" s="4"/>
      <c r="D6" s="360" t="s">
        <v>37</v>
      </c>
      <c r="E6" s="366" t="s">
        <v>38</v>
      </c>
      <c r="F6" s="375"/>
      <c r="G6" s="360" t="s">
        <v>39</v>
      </c>
      <c r="H6" s="364"/>
      <c r="I6" s="367"/>
      <c r="J6" s="358"/>
      <c r="K6" s="361"/>
      <c r="L6" s="361"/>
      <c r="M6" s="361"/>
      <c r="N6" s="361"/>
      <c r="P6" s="370"/>
      <c r="Q6" s="370"/>
      <c r="R6" s="370"/>
    </row>
    <row r="7" spans="1:18" ht="75">
      <c r="A7" s="5" t="s">
        <v>60</v>
      </c>
      <c r="B7" s="4" t="s">
        <v>40</v>
      </c>
      <c r="C7" s="18" t="s">
        <v>41</v>
      </c>
      <c r="D7" s="362"/>
      <c r="E7" s="5" t="s">
        <v>41</v>
      </c>
      <c r="F7" s="6" t="s">
        <v>42</v>
      </c>
      <c r="G7" s="362"/>
      <c r="H7" s="365"/>
      <c r="I7" s="368"/>
      <c r="J7" s="359"/>
      <c r="K7" s="362"/>
      <c r="L7" s="362"/>
      <c r="M7" s="362"/>
      <c r="N7" s="362"/>
      <c r="P7" s="371"/>
      <c r="Q7" s="371"/>
      <c r="R7" s="371"/>
    </row>
    <row r="8" spans="1:18" ht="15">
      <c r="A8" s="184" t="s">
        <v>220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3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221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4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222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4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223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5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84" t="s">
        <v>224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4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225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4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226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4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83" t="s">
        <v>227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5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202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3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203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4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204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4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205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5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84" t="s">
        <v>206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3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207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4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208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4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83" t="s">
        <v>209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5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210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4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211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4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212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4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213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4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84" t="s">
        <v>214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3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215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4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228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4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89"/>
      <c r="P30" s="24">
        <v>144.1</v>
      </c>
      <c r="Q30" s="24">
        <v>1215.5</v>
      </c>
      <c r="R30" s="24">
        <v>3084.8</v>
      </c>
      <c r="S30" s="190"/>
    </row>
    <row r="31" spans="1:18" ht="15">
      <c r="A31" s="183" t="s">
        <v>229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25">
        <v>433.4</v>
      </c>
      <c r="J31" s="115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26"/>
      <c r="P31" s="25">
        <v>140.1</v>
      </c>
      <c r="Q31" s="25">
        <v>1252.9</v>
      </c>
      <c r="R31" s="25">
        <v>3069.2</v>
      </c>
    </row>
    <row r="32" spans="1:18" ht="15">
      <c r="A32" s="16" t="s">
        <v>230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33">
        <v>485.9</v>
      </c>
      <c r="J32" s="114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26"/>
      <c r="P32" s="24">
        <v>138.1</v>
      </c>
      <c r="Q32" s="24">
        <v>1309.2</v>
      </c>
      <c r="R32" s="24">
        <v>3116.7</v>
      </c>
    </row>
    <row r="33" spans="1:18" ht="15">
      <c r="A33" s="16" t="s">
        <v>231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33">
        <f>B33-C33-H33</f>
        <v>445.49999999999926</v>
      </c>
      <c r="J33" s="114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26"/>
      <c r="P33" s="24">
        <v>138.5</v>
      </c>
      <c r="Q33" s="24">
        <v>1348.7</v>
      </c>
      <c r="R33" s="24">
        <v>3215.1</v>
      </c>
    </row>
    <row r="34" spans="1:18" ht="15">
      <c r="A34" s="16" t="s">
        <v>232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33">
        <v>440</v>
      </c>
      <c r="J34" s="114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34"/>
      <c r="P34" s="24">
        <v>153.3</v>
      </c>
      <c r="Q34" s="24">
        <v>1302.6</v>
      </c>
      <c r="R34" s="24">
        <v>3276.1</v>
      </c>
    </row>
    <row r="35" spans="1:18" ht="15">
      <c r="A35" s="183" t="s">
        <v>233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25">
        <v>496.1</v>
      </c>
      <c r="J35" s="115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89"/>
      <c r="P35" s="25">
        <v>152.4</v>
      </c>
      <c r="Q35" s="25">
        <v>1408.6</v>
      </c>
      <c r="R35" s="25">
        <v>3249.4</v>
      </c>
    </row>
    <row r="36" spans="1:18" ht="15">
      <c r="A36" s="16" t="s">
        <v>236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33">
        <v>495.4</v>
      </c>
      <c r="J36" s="114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89"/>
      <c r="P36" s="24">
        <v>154.7</v>
      </c>
      <c r="Q36" s="24">
        <v>1508.2</v>
      </c>
      <c r="R36" s="24">
        <v>3262.3</v>
      </c>
    </row>
    <row r="37" spans="1:18" ht="15">
      <c r="A37" s="16" t="s">
        <v>240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f>3.9+11.2</f>
        <v>15.1</v>
      </c>
      <c r="I37" s="233">
        <v>489.7</v>
      </c>
      <c r="J37" s="114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89"/>
      <c r="P37" s="24">
        <v>145.9</v>
      </c>
      <c r="Q37" s="24">
        <v>1559.8</v>
      </c>
      <c r="R37" s="24">
        <v>3103.5</v>
      </c>
    </row>
    <row r="38" spans="1:18" ht="15">
      <c r="A38" s="183" t="s">
        <v>241</v>
      </c>
      <c r="B38" s="11">
        <v>5030.6</v>
      </c>
      <c r="C38" s="17">
        <v>4474.7</v>
      </c>
      <c r="D38" s="21">
        <v>1680.9</v>
      </c>
      <c r="E38" s="21">
        <v>2652.3</v>
      </c>
      <c r="F38" s="21">
        <v>1484.5</v>
      </c>
      <c r="G38" s="12">
        <v>141.5</v>
      </c>
      <c r="H38" s="11">
        <f>3.9+11.3</f>
        <v>15.200000000000001</v>
      </c>
      <c r="I38" s="225">
        <f>B38-C38-H38</f>
        <v>540.7000000000005</v>
      </c>
      <c r="J38" s="115">
        <v>5030.6</v>
      </c>
      <c r="K38" s="12">
        <v>2914</v>
      </c>
      <c r="L38" s="25">
        <v>486.7</v>
      </c>
      <c r="M38" s="25">
        <v>1191.7</v>
      </c>
      <c r="N38" s="25">
        <f>J38-K38-L38-M38</f>
        <v>438.2000000000003</v>
      </c>
      <c r="O38" s="189"/>
      <c r="P38" s="25">
        <v>146.9</v>
      </c>
      <c r="Q38" s="25">
        <v>1582.5</v>
      </c>
      <c r="R38" s="25">
        <v>3301.2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199</v>
      </c>
      <c r="I1" s="32" t="s">
        <v>200</v>
      </c>
    </row>
    <row r="3" spans="1:14" ht="105">
      <c r="A3" s="235" t="s">
        <v>60</v>
      </c>
      <c r="B3" s="51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0" t="s">
        <v>66</v>
      </c>
      <c r="I3" s="75" t="s">
        <v>61</v>
      </c>
      <c r="J3" s="76" t="s">
        <v>67</v>
      </c>
      <c r="K3" s="76" t="s">
        <v>68</v>
      </c>
      <c r="L3" s="76" t="s">
        <v>69</v>
      </c>
      <c r="M3" s="76" t="s">
        <v>70</v>
      </c>
      <c r="N3" s="77" t="s">
        <v>66</v>
      </c>
    </row>
    <row r="4" spans="1:14" ht="15">
      <c r="A4" s="236">
        <v>39813</v>
      </c>
      <c r="B4" s="237">
        <v>3563.1314080860384</v>
      </c>
      <c r="C4" s="238">
        <v>215.09061939852617</v>
      </c>
      <c r="D4" s="238">
        <v>484.98884798455157</v>
      </c>
      <c r="E4" s="238">
        <v>16613.591781185685</v>
      </c>
      <c r="F4" s="238">
        <v>20876.8026566548</v>
      </c>
      <c r="G4" s="239">
        <v>-0.0057468612808250375</v>
      </c>
      <c r="I4" s="240">
        <v>1367.1839269733784</v>
      </c>
      <c r="J4" s="241">
        <v>0</v>
      </c>
      <c r="K4" s="241">
        <v>0.09583748257319259</v>
      </c>
      <c r="L4" s="242">
        <v>2286.5193775144394</v>
      </c>
      <c r="M4" s="238">
        <v>3653.7991419703912</v>
      </c>
      <c r="N4" s="243">
        <v>-0.10114234304873194</v>
      </c>
    </row>
    <row r="5" spans="1:14" ht="15">
      <c r="A5" s="244">
        <v>39844</v>
      </c>
      <c r="B5" s="231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45">
        <v>39872</v>
      </c>
      <c r="B6" s="231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44">
        <v>39903</v>
      </c>
      <c r="B7" s="231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45">
        <v>39933</v>
      </c>
      <c r="B8" s="231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44">
        <v>39964</v>
      </c>
      <c r="B9" s="231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45">
        <v>39994</v>
      </c>
      <c r="B10" s="231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44">
        <v>40025</v>
      </c>
      <c r="B11" s="231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45">
        <v>40056</v>
      </c>
      <c r="B12" s="231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44">
        <v>40086</v>
      </c>
      <c r="B13" s="231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45">
        <v>40117</v>
      </c>
      <c r="B14" s="231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44">
        <v>40147</v>
      </c>
      <c r="B15" s="231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45">
        <v>40178</v>
      </c>
      <c r="B16" s="231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44">
        <v>40209</v>
      </c>
      <c r="B17" s="231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45">
        <v>40237</v>
      </c>
      <c r="B18" s="231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44">
        <v>40268</v>
      </c>
      <c r="B19" s="231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45">
        <v>40298</v>
      </c>
      <c r="B20" s="231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44">
        <v>40329</v>
      </c>
      <c r="B21" s="231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45">
        <v>40359</v>
      </c>
      <c r="B22" s="231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44">
        <v>40390</v>
      </c>
      <c r="B23" s="231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45">
        <v>40421</v>
      </c>
      <c r="B24" s="231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44">
        <v>40451</v>
      </c>
      <c r="B25" s="231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45">
        <v>40482</v>
      </c>
      <c r="B26" s="231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44">
        <v>40512</v>
      </c>
      <c r="B27" s="231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45">
        <v>40543</v>
      </c>
      <c r="B28" s="231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44">
        <v>40574</v>
      </c>
      <c r="B29" s="231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45">
        <v>40602</v>
      </c>
      <c r="B30" s="231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44">
        <v>40633</v>
      </c>
      <c r="B31" s="231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45">
        <v>40663</v>
      </c>
      <c r="B32" s="231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44">
        <v>40694</v>
      </c>
      <c r="B33" s="231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45">
        <v>40724</v>
      </c>
      <c r="B34" s="231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44">
        <v>40755</v>
      </c>
      <c r="B35" s="231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44">
        <v>40786</v>
      </c>
      <c r="B36" s="231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45">
        <v>40816</v>
      </c>
      <c r="B37" s="231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45">
        <v>40847</v>
      </c>
      <c r="B38" s="231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45">
        <v>40877</v>
      </c>
      <c r="B39" s="231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45">
        <v>40908</v>
      </c>
      <c r="B40" s="231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44">
        <v>40939</v>
      </c>
      <c r="B41" s="231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45">
        <v>40967</v>
      </c>
      <c r="B42" s="231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44">
        <v>40999</v>
      </c>
      <c r="B43" s="231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44">
        <v>41029</v>
      </c>
      <c r="B44" s="231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44">
        <v>41060</v>
      </c>
      <c r="B45" s="231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44">
        <v>41090</v>
      </c>
      <c r="B46" s="231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44">
        <v>41121</v>
      </c>
      <c r="B47" s="231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44">
        <v>41152</v>
      </c>
      <c r="B48" s="231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44">
        <v>41182</v>
      </c>
      <c r="B49" s="231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45">
        <v>41213</v>
      </c>
      <c r="B50" s="231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45">
        <v>41243</v>
      </c>
      <c r="B51" s="231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45">
        <v>41274</v>
      </c>
      <c r="B52" s="231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45">
        <v>41275</v>
      </c>
      <c r="B53" s="231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45">
        <v>41306</v>
      </c>
      <c r="B54" s="231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45">
        <v>41334</v>
      </c>
      <c r="B55" s="231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45">
        <v>41394</v>
      </c>
      <c r="B56" s="231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7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7"/>
    </row>
    <row r="57" spans="1:15" ht="15">
      <c r="A57" s="245">
        <v>41425</v>
      </c>
      <c r="B57" s="231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7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7"/>
    </row>
    <row r="58" spans="1:15" ht="15">
      <c r="A58" s="245">
        <v>41455</v>
      </c>
      <c r="B58" s="231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7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7"/>
    </row>
    <row r="59" spans="1:14" ht="15">
      <c r="A59" s="244">
        <v>41486</v>
      </c>
      <c r="B59" s="231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44">
        <v>41517</v>
      </c>
      <c r="B60" s="231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44">
        <v>41547</v>
      </c>
      <c r="B61" s="231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44">
        <v>41578</v>
      </c>
      <c r="B62" s="231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44">
        <v>41608</v>
      </c>
      <c r="B63" s="231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44">
        <v>41639</v>
      </c>
      <c r="B64" s="231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7" customFormat="1" ht="15">
      <c r="A65" s="244">
        <v>41670</v>
      </c>
      <c r="B65" s="231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44">
        <v>41698</v>
      </c>
      <c r="B66" s="231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44">
        <v>41729</v>
      </c>
      <c r="B67" s="231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44">
        <v>41759</v>
      </c>
      <c r="B68" s="231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f>SUM(B68:E68)</f>
        <v>43298.339604518245</v>
      </c>
      <c r="G68" s="52">
        <f>(F68-F67)/F67</f>
        <v>-0.012776298120002888</v>
      </c>
      <c r="H68" s="157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f>SUM(I68:L68)</f>
        <v>3438.03945693</v>
      </c>
      <c r="N68" s="52">
        <f>(M68-M67)/M67</f>
        <v>0.002234567548163016</v>
      </c>
    </row>
    <row r="69" spans="1:14" ht="15">
      <c r="A69" s="244">
        <v>41790</v>
      </c>
      <c r="B69" s="231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f>SUM(B69:E69)</f>
        <v>42580.93127532037</v>
      </c>
      <c r="G69" s="52">
        <f>(F69-F68)/F68</f>
        <v>-0.01656895704894449</v>
      </c>
      <c r="H69" s="157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f>SUM(I69:L69)</f>
        <v>3433.447803</v>
      </c>
      <c r="N69" s="52">
        <f>(M69-M68)/M68</f>
        <v>-0.0013355442796750916</v>
      </c>
    </row>
    <row r="70" spans="1:14" ht="15">
      <c r="A70" s="244">
        <v>41820</v>
      </c>
      <c r="B70" s="231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f>SUM(B70:E70)</f>
        <v>43026.3377038549</v>
      </c>
      <c r="G70" s="52">
        <f>(F70-F69)/F69</f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f>SUM(I70:L70)</f>
        <v>3429.4340819</v>
      </c>
      <c r="N70" s="52">
        <f>(M70-M69)/M69</f>
        <v>-0.0011690060051278758</v>
      </c>
    </row>
    <row r="71" spans="1:14" ht="15">
      <c r="A71" s="244">
        <v>41851</v>
      </c>
      <c r="B71" s="231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7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44">
        <v>41882</v>
      </c>
      <c r="B72" s="231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7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46">
        <v>41912</v>
      </c>
      <c r="B73" s="232">
        <v>3881.9379359937298</v>
      </c>
      <c r="C73" s="55">
        <v>448.5909090909091</v>
      </c>
      <c r="D73" s="55">
        <v>3328.352149530893</v>
      </c>
      <c r="E73" s="55">
        <v>35737.28136388102</v>
      </c>
      <c r="F73" s="55">
        <v>43396.16235849655</v>
      </c>
      <c r="G73" s="53">
        <v>0.007346562050090744</v>
      </c>
      <c r="I73" s="224">
        <v>1587.8620198700003</v>
      </c>
      <c r="J73" s="82">
        <v>0</v>
      </c>
      <c r="K73" s="82">
        <v>0.2252016</v>
      </c>
      <c r="L73" s="80">
        <v>2013.5636078200002</v>
      </c>
      <c r="M73" s="55">
        <v>3601.6508292900007</v>
      </c>
      <c r="N73" s="53">
        <v>0.045636670944234715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2015-03-23T09:05:57Z</dcterms:created>
  <dcterms:modified xsi:type="dcterms:W3CDTF">2015-03-23T09:06:00Z</dcterms:modified>
  <cp:category/>
  <cp:version/>
  <cp:contentType/>
  <cp:contentStatus/>
</cp:coreProperties>
</file>