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<sst xmlns="http://schemas.openxmlformats.org/spreadsheetml/2006/main" count="76" uniqueCount="63">
  <si>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</si>
  <si>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</si>
  <si>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</si>
  <si>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</si>
  <si>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</si>
  <si>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</si>
  <si>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</si>
  <si>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</si>
  <si>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</si>
  <si>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</si>
  <si>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</si>
  <si>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</si>
  <si>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</si>
  <si>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</si>
  <si>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</si>
  <si>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</si>
  <si>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</si>
  <si>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</si>
  <si>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</si>
  <si>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</si>
  <si>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</si>
  <si>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</si>
  <si>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</si>
  <si>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</si>
  <si>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</si>
  <si>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</si>
  <si>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</si>
  <si>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</si>
  <si>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</si>
  <si>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</si>
  <si>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</si>
  <si>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</si>
  <si>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</si>
  <si>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</si>
  <si>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</si>
  <si>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</si>
  <si>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</si>
  <si>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</si>
  <si>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</si>
  <si>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</si>
  <si>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</si>
  <si>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</si>
  <si>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</si>
  <si>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</si>
  <si>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</si>
  <si>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</si>
  <si>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</si>
  <si>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</si>
  <si>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</si>
  <si>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</si>
  <si>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</si>
  <si>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</si>
  <si>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</si>
  <si>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</si>
  <si>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</si>
  <si>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</si>
  <si>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</si>
  <si>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</si>
  <si>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</si>
  <si>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</si>
  <si>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</si>
  <si>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>Latest-1</t>
  </si>
  <si>
    <t>Slovak Republic -Balance of Payments - January - December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</si>
</sst>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33" xfId="0" applyFont="1" applyBorder="1" applyAlignment="1">
      <alignment horizontal="centerContinuous"/>
    </xf>
    <xf numFmtId="0" fontId="45" fillId="0" borderId="29" xfId="0" applyFont="1" applyBorder="1" applyAlignment="1">
      <alignment/>
    </xf>
    <xf numFmtId="0" fontId="49" fillId="0" borderId="29" xfId="0" applyFont="1" applyBorder="1" applyAlignment="1">
      <alignment horizontal="centerContinuous"/>
    </xf>
    <xf numFmtId="0" fontId="49" fillId="0" borderId="32" xfId="0" applyFont="1" applyBorder="1" applyAlignment="1">
      <alignment horizontal="centerContinuous"/>
    </xf>
    <xf numFmtId="0" fontId="45" fillId="0" borderId="16" xfId="0" applyFont="1" applyBorder="1" applyAlignment="1">
      <alignment/>
    </xf>
    <xf numFmtId="0" fontId="45" fillId="0" borderId="18" xfId="0" applyFont="1" applyBorder="1" applyAlignment="1">
      <alignment/>
    </xf>
    <xf numFmtId="0" fontId="49" fillId="0" borderId="16" xfId="0" applyFont="1" applyBorder="1" applyAlignment="1">
      <alignment/>
    </xf>
    <xf numFmtId="4" fontId="52" fillId="0" borderId="16" xfId="0" applyNumberFormat="1" applyFont="1" applyBorder="1" applyAlignment="1" applyProtection="1">
      <alignment/>
      <protection/>
    </xf>
    <xf numFmtId="4" fontId="52" fillId="0" borderId="18" xfId="0" applyNumberFormat="1" applyFont="1" applyBorder="1" applyAlignment="1" applyProtection="1">
      <alignment/>
      <protection/>
    </xf>
    <xf numFmtId="0" fontId="52" fillId="0" borderId="16" xfId="0" applyFont="1" applyBorder="1" applyAlignment="1">
      <alignment/>
    </xf>
    <xf numFmtId="4" fontId="52" fillId="0" borderId="16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4" fontId="52" fillId="0" borderId="34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/>
      <protection/>
    </xf>
    <xf numFmtId="0" fontId="50" fillId="0" borderId="16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52" fillId="0" borderId="29" xfId="0" applyFont="1" applyBorder="1" applyAlignment="1">
      <alignment/>
    </xf>
    <xf numFmtId="4" fontId="52" fillId="0" borderId="29" xfId="0" applyNumberFormat="1" applyFont="1" applyBorder="1" applyAlignment="1">
      <alignment/>
    </xf>
    <xf numFmtId="4" fontId="52" fillId="0" borderId="3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5" customWidth="1"/>
    <col min="2" max="2" width="38.77734375" style="5" customWidth="1"/>
    <col min="3" max="3" width="16.6640625" style="5" customWidth="1"/>
    <col min="4" max="4" width="18.77734375" style="5" bestFit="1" customWidth="1"/>
    <col min="5" max="5" width="13.10546875" style="5" bestFit="1" customWidth="1"/>
    <col min="6" max="6" width="11.77734375" style="0" customWidth="1"/>
    <col min="7" max="7" width="11.5546875" style="0" bestFit="1" customWidth="1"/>
  </cols>
  <sheetData>
    <row r="2" ht="21.75" customHeight="1">
      <c r="B2" s="6" t="s">
        <v>62</v>
      </c>
    </row>
    <row r="3" ht="21.75" customHeight="1" thickBot="1">
      <c r="B3" s="7"/>
    </row>
    <row r="4" spans="2:5" ht="17.25" thickBot="1" thickTop="1">
      <c r="B4" s="8"/>
      <c r="C4" s="9" t="s">
        <v>37</v>
      </c>
      <c r="D4" s="10" t="s">
        <v>38</v>
      </c>
      <c r="E4" s="11" t="s">
        <v>39</v>
      </c>
    </row>
    <row r="5" spans="2:5" ht="17.25" thickBot="1" thickTop="1">
      <c r="B5" s="12"/>
      <c r="C5" s="13" t="s">
        <v>40</v>
      </c>
      <c r="D5" s="13" t="s">
        <v>40</v>
      </c>
      <c r="E5" s="11" t="s">
        <v>40</v>
      </c>
    </row>
    <row r="6" spans="2:5" ht="16.5" thickTop="1">
      <c r="B6" s="14"/>
      <c r="C6" s="15"/>
      <c r="D6" s="16"/>
      <c r="E6" s="17"/>
    </row>
    <row r="7" spans="2:12" ht="15.75">
      <c r="B7" s="18" t="s">
        <v>0</v>
      </c>
      <c r="C7" s="19">
        <v>39186.193273000004</v>
      </c>
      <c r="D7" s="20">
        <v>38775.134546</v>
      </c>
      <c r="E7" s="21">
        <f>C7-D7</f>
        <v>411.0587270000033</v>
      </c>
      <c r="F7" s="4"/>
      <c r="G7" s="4"/>
      <c r="H7" s="4"/>
      <c r="I7" s="4"/>
      <c r="J7" s="4"/>
      <c r="K7" s="4"/>
      <c r="L7" s="1"/>
    </row>
    <row r="8" spans="2:12" ht="15.75">
      <c r="B8" s="22"/>
      <c r="C8" s="19"/>
      <c r="D8" s="20"/>
      <c r="E8" s="21"/>
      <c r="F8" s="4"/>
      <c r="G8" s="4"/>
      <c r="H8" s="4"/>
      <c r="I8" s="4"/>
      <c r="J8" s="4"/>
      <c r="K8" s="4"/>
      <c r="L8" s="1"/>
    </row>
    <row r="9" spans="2:12" ht="15.75">
      <c r="B9" s="18" t="s">
        <v>1</v>
      </c>
      <c r="C9" s="19">
        <f>C10+C11+C12</f>
        <v>4341.65945495884</v>
      </c>
      <c r="D9" s="20">
        <f>D10+D11+D12</f>
        <v>5367.835777221705</v>
      </c>
      <c r="E9" s="21">
        <f>E10+E11+E12</f>
        <v>-1026.1763222628651</v>
      </c>
      <c r="F9" s="4"/>
      <c r="G9" s="4"/>
      <c r="H9" s="4"/>
      <c r="I9" s="4"/>
      <c r="J9" s="4"/>
      <c r="K9" s="4"/>
      <c r="L9" s="1"/>
    </row>
    <row r="10" spans="2:12" ht="15.75">
      <c r="B10" s="23" t="s">
        <v>3</v>
      </c>
      <c r="C10" s="19">
        <v>1344.9570227</v>
      </c>
      <c r="D10" s="20">
        <v>1249.885222</v>
      </c>
      <c r="E10" s="21">
        <f>C10-D10</f>
        <v>95.07180069999981</v>
      </c>
      <c r="F10" s="4"/>
      <c r="G10" s="4"/>
      <c r="H10" s="4"/>
      <c r="I10" s="4"/>
      <c r="J10" s="4"/>
      <c r="K10" s="4"/>
      <c r="L10" s="1"/>
    </row>
    <row r="11" spans="2:12" ht="15.75">
      <c r="B11" s="23" t="s">
        <v>4</v>
      </c>
      <c r="C11" s="19">
        <v>1674.516655770932</v>
      </c>
      <c r="D11" s="20">
        <v>1504.1405671984098</v>
      </c>
      <c r="E11" s="21">
        <f>C11-D11</f>
        <v>170.37608857252212</v>
      </c>
      <c r="F11" s="4"/>
      <c r="G11" s="4"/>
      <c r="H11" s="4"/>
      <c r="I11" s="4"/>
      <c r="J11" s="4"/>
      <c r="K11" s="4"/>
      <c r="L11" s="1"/>
    </row>
    <row r="12" spans="2:12" ht="15.75">
      <c r="B12" s="23" t="s">
        <v>5</v>
      </c>
      <c r="C12" s="19">
        <v>1322.1857764879078</v>
      </c>
      <c r="D12" s="20">
        <v>2613.809988023295</v>
      </c>
      <c r="E12" s="21">
        <f>C12-D12</f>
        <v>-1291.624211535387</v>
      </c>
      <c r="F12" s="4"/>
      <c r="G12" s="4"/>
      <c r="H12" s="4"/>
      <c r="I12" s="4"/>
      <c r="J12" s="4"/>
      <c r="K12" s="4"/>
      <c r="L12" s="1"/>
    </row>
    <row r="13" spans="2:12" ht="15.75">
      <c r="B13" s="22"/>
      <c r="C13" s="19"/>
      <c r="D13" s="20"/>
      <c r="E13" s="21"/>
      <c r="F13" s="4"/>
      <c r="G13" s="4"/>
      <c r="H13" s="4"/>
      <c r="I13" s="4"/>
      <c r="J13" s="4"/>
      <c r="K13" s="4"/>
      <c r="L13" s="1"/>
    </row>
    <row r="14" spans="2:12" ht="15.75">
      <c r="B14" s="18" t="s">
        <v>6</v>
      </c>
      <c r="C14" s="19">
        <f>C15+C16</f>
        <v>2267.4449999999997</v>
      </c>
      <c r="D14" s="20">
        <f>D15+D16</f>
        <v>3137.82033</v>
      </c>
      <c r="E14" s="21">
        <f>E15+E16</f>
        <v>-870.3753300000001</v>
      </c>
      <c r="F14" s="4"/>
      <c r="G14" s="4"/>
      <c r="H14" s="4"/>
      <c r="I14" s="4"/>
      <c r="J14" s="4"/>
      <c r="K14" s="4"/>
      <c r="L14" s="1"/>
    </row>
    <row r="15" spans="2:12" ht="15.75">
      <c r="B15" s="22" t="s">
        <v>7</v>
      </c>
      <c r="C15" s="19">
        <v>1200</v>
      </c>
      <c r="D15" s="20">
        <v>100.30118</v>
      </c>
      <c r="E15" s="21">
        <f>C15-D15</f>
        <v>1099.69882</v>
      </c>
      <c r="F15" s="4"/>
      <c r="G15" s="4"/>
      <c r="H15" s="4"/>
      <c r="I15" s="4"/>
      <c r="J15" s="4"/>
      <c r="K15" s="4"/>
      <c r="L15" s="1"/>
    </row>
    <row r="16" spans="2:12" ht="15.75">
      <c r="B16" s="22" t="s">
        <v>8</v>
      </c>
      <c r="C16" s="19">
        <v>1067.445</v>
      </c>
      <c r="D16" s="20">
        <v>3037.51915</v>
      </c>
      <c r="E16" s="21">
        <f>C16-D16</f>
        <v>-1970.0741500000001</v>
      </c>
      <c r="F16" s="4"/>
      <c r="G16" s="4"/>
      <c r="H16" s="4"/>
      <c r="I16" s="4"/>
      <c r="J16" s="4"/>
      <c r="K16" s="4"/>
      <c r="L16" s="1"/>
    </row>
    <row r="17" spans="2:12" ht="15.75">
      <c r="B17" s="22"/>
      <c r="C17" s="19"/>
      <c r="D17" s="20"/>
      <c r="E17" s="21"/>
      <c r="F17" s="4"/>
      <c r="G17" s="4"/>
      <c r="H17" s="4"/>
      <c r="I17" s="4"/>
      <c r="J17" s="4"/>
      <c r="K17" s="4"/>
      <c r="L17" s="1"/>
    </row>
    <row r="18" spans="2:12" ht="15.75">
      <c r="B18" s="24" t="s">
        <v>31</v>
      </c>
      <c r="C18" s="19">
        <v>1351.298645601723</v>
      </c>
      <c r="D18" s="20">
        <v>2027.476238589074</v>
      </c>
      <c r="E18" s="21">
        <f>C18-D18</f>
        <v>-676.1775929873511</v>
      </c>
      <c r="F18" s="4"/>
      <c r="G18" s="4"/>
      <c r="H18" s="4"/>
      <c r="I18" s="4"/>
      <c r="J18" s="4"/>
      <c r="K18" s="4"/>
      <c r="L18" s="1"/>
    </row>
    <row r="19" spans="2:12" ht="15.75">
      <c r="B19" s="24"/>
      <c r="C19" s="19"/>
      <c r="D19" s="20"/>
      <c r="E19" s="21"/>
      <c r="F19" s="4"/>
      <c r="G19" s="4"/>
      <c r="H19" s="4"/>
      <c r="I19" s="4"/>
      <c r="J19" s="4"/>
      <c r="K19" s="4"/>
      <c r="L19" s="1"/>
    </row>
    <row r="20" spans="2:12" ht="15.75">
      <c r="B20" s="24"/>
      <c r="C20" s="19"/>
      <c r="D20" s="20"/>
      <c r="E20" s="21"/>
      <c r="F20" s="4"/>
      <c r="G20" s="4"/>
      <c r="H20" s="4"/>
      <c r="I20" s="4"/>
      <c r="J20" s="4"/>
      <c r="K20" s="4"/>
      <c r="L20" s="1"/>
    </row>
    <row r="21" spans="2:11" ht="15.75">
      <c r="B21" s="25" t="s">
        <v>2</v>
      </c>
      <c r="C21" s="19">
        <f>C7+C9+C14+C18</f>
        <v>47146.59637356057</v>
      </c>
      <c r="D21" s="20">
        <f>D7+D9+D14+D18</f>
        <v>49308.26689181078</v>
      </c>
      <c r="E21" s="21">
        <f>E7+E9+E14+E18</f>
        <v>-2161.670518250213</v>
      </c>
      <c r="F21" s="4"/>
      <c r="G21" s="4"/>
      <c r="H21" s="4"/>
      <c r="I21" s="4"/>
      <c r="J21" s="4"/>
      <c r="K21" s="4"/>
    </row>
    <row r="22" spans="2:11" ht="15.75">
      <c r="B22" s="25"/>
      <c r="C22" s="19"/>
      <c r="D22" s="20"/>
      <c r="E22" s="21"/>
      <c r="F22" s="4"/>
      <c r="G22" s="4"/>
      <c r="H22" s="4"/>
      <c r="I22" s="4"/>
      <c r="J22" s="4"/>
      <c r="K22" s="4"/>
    </row>
    <row r="23" spans="2:12" ht="15.75">
      <c r="B23" s="26"/>
      <c r="C23" s="27"/>
      <c r="D23" s="28"/>
      <c r="E23" s="29"/>
      <c r="F23" s="4"/>
      <c r="G23" s="4"/>
      <c r="H23" s="4"/>
      <c r="I23" s="4"/>
      <c r="J23" s="4"/>
      <c r="K23" s="4"/>
      <c r="L23" s="1"/>
    </row>
    <row r="24" spans="2:12" ht="15.75">
      <c r="B24" s="30" t="s">
        <v>9</v>
      </c>
      <c r="C24" s="31">
        <v>524.4062900950001</v>
      </c>
      <c r="D24" s="32">
        <v>60.480361</v>
      </c>
      <c r="E24" s="33">
        <f>C24-D24</f>
        <v>463.92592909500013</v>
      </c>
      <c r="F24" s="4"/>
      <c r="G24" s="4"/>
      <c r="H24" s="4"/>
      <c r="I24" s="4"/>
      <c r="J24" s="4"/>
      <c r="K24" s="4"/>
      <c r="L24" s="1"/>
    </row>
    <row r="25" spans="2:12" ht="15.75">
      <c r="B25" s="34"/>
      <c r="C25" s="19"/>
      <c r="D25" s="20"/>
      <c r="E25" s="21"/>
      <c r="F25" s="4"/>
      <c r="G25" s="4"/>
      <c r="H25" s="4"/>
      <c r="I25" s="4"/>
      <c r="J25" s="4"/>
      <c r="K25" s="4"/>
      <c r="L25" s="1"/>
    </row>
    <row r="26" spans="2:12" ht="15.75">
      <c r="B26" s="25" t="s">
        <v>10</v>
      </c>
      <c r="C26" s="19">
        <f>C28+C38+C46+C42</f>
        <v>181374.26840224</v>
      </c>
      <c r="D26" s="20">
        <f>D28+D38+D46+D42</f>
        <v>-179313.88899999994</v>
      </c>
      <c r="E26" s="21">
        <f>E28+E38+E46+E42</f>
        <v>2060.3794022400707</v>
      </c>
      <c r="F26" s="4"/>
      <c r="G26" s="4"/>
      <c r="H26" s="4"/>
      <c r="I26" s="4"/>
      <c r="J26" s="4"/>
      <c r="K26" s="4"/>
      <c r="L26" s="1"/>
    </row>
    <row r="27" spans="2:12" ht="15.75">
      <c r="B27" s="34"/>
      <c r="C27" s="19"/>
      <c r="D27" s="35"/>
      <c r="E27" s="21"/>
      <c r="F27" s="4"/>
      <c r="G27" s="4"/>
      <c r="H27" s="4"/>
      <c r="I27" s="4"/>
      <c r="J27" s="4"/>
      <c r="K27" s="4"/>
      <c r="L27" s="1"/>
    </row>
    <row r="28" spans="2:12" ht="15.75">
      <c r="B28" s="22" t="s">
        <v>11</v>
      </c>
      <c r="C28" s="19">
        <f>C29+C33</f>
        <v>59642.962</v>
      </c>
      <c r="D28" s="20">
        <f>D29+D33</f>
        <v>-60298.498</v>
      </c>
      <c r="E28" s="21">
        <f>E29+E33</f>
        <v>-655.5360000000012</v>
      </c>
      <c r="F28" s="4"/>
      <c r="G28" s="4"/>
      <c r="H28" s="4"/>
      <c r="I28" s="4"/>
      <c r="J28" s="4"/>
      <c r="K28" s="4"/>
      <c r="L28" s="1"/>
    </row>
    <row r="29" spans="2:12" ht="15.75">
      <c r="B29" s="34" t="s">
        <v>34</v>
      </c>
      <c r="C29" s="19">
        <f>C30+C32+C31</f>
        <v>1827.7689999999998</v>
      </c>
      <c r="D29" s="20">
        <f>D30+D32+D31</f>
        <v>-2478.824</v>
      </c>
      <c r="E29" s="21">
        <f>E30+E32+E31</f>
        <v>-651.0550000000003</v>
      </c>
      <c r="F29" s="4"/>
      <c r="G29" s="4"/>
      <c r="H29" s="4"/>
      <c r="I29" s="4"/>
      <c r="J29" s="4"/>
      <c r="K29" s="4"/>
      <c r="L29" s="1"/>
    </row>
    <row r="30" spans="2:12" ht="15.75">
      <c r="B30" s="22" t="s">
        <v>12</v>
      </c>
      <c r="C30" s="19">
        <v>530.091</v>
      </c>
      <c r="D30" s="20">
        <v>-859.368</v>
      </c>
      <c r="E30" s="21">
        <f>C30+D30</f>
        <v>-329.27700000000004</v>
      </c>
      <c r="F30" s="4"/>
      <c r="G30" s="4"/>
      <c r="H30" s="4"/>
      <c r="I30" s="4"/>
      <c r="J30" s="4"/>
      <c r="K30" s="4"/>
      <c r="L30" s="1"/>
    </row>
    <row r="31" spans="2:12" ht="15.75">
      <c r="B31" s="22" t="s">
        <v>13</v>
      </c>
      <c r="C31" s="19">
        <v>0</v>
      </c>
      <c r="D31" s="20">
        <v>-252.2</v>
      </c>
      <c r="E31" s="21">
        <f>C31+D31</f>
        <v>-252.2</v>
      </c>
      <c r="F31" s="4"/>
      <c r="G31" s="4"/>
      <c r="H31" s="4"/>
      <c r="I31" s="4"/>
      <c r="J31" s="4"/>
      <c r="K31" s="4"/>
      <c r="L31" s="1"/>
    </row>
    <row r="32" spans="2:12" ht="15.75">
      <c r="B32" s="22" t="s">
        <v>14</v>
      </c>
      <c r="C32" s="19">
        <v>1297.6779999999999</v>
      </c>
      <c r="D32" s="20">
        <v>-1367.256</v>
      </c>
      <c r="E32" s="21">
        <f>C32+D32</f>
        <v>-69.5780000000002</v>
      </c>
      <c r="F32" s="4"/>
      <c r="G32" s="4"/>
      <c r="H32" s="4"/>
      <c r="I32" s="4"/>
      <c r="J32" s="4"/>
      <c r="K32" s="4"/>
      <c r="L32" s="1"/>
    </row>
    <row r="33" spans="2:12" ht="15.75">
      <c r="B33" s="34" t="s">
        <v>15</v>
      </c>
      <c r="C33" s="19">
        <f>C34+C36+C35</f>
        <v>57815.193</v>
      </c>
      <c r="D33" s="20">
        <f>D34+D36+D35</f>
        <v>-57819.674</v>
      </c>
      <c r="E33" s="21">
        <f>E34+E36+E35</f>
        <v>-4.4810000000009325</v>
      </c>
      <c r="F33" s="4"/>
      <c r="G33" s="4"/>
      <c r="H33" s="4"/>
      <c r="I33" s="4"/>
      <c r="J33" s="4"/>
      <c r="K33" s="4"/>
      <c r="L33" s="1"/>
    </row>
    <row r="34" spans="2:12" ht="15.75">
      <c r="B34" s="22" t="s">
        <v>12</v>
      </c>
      <c r="C34" s="19">
        <v>2302.225</v>
      </c>
      <c r="D34" s="20">
        <v>-846.558</v>
      </c>
      <c r="E34" s="21">
        <f>C34+D34</f>
        <v>1455.667</v>
      </c>
      <c r="F34" s="4"/>
      <c r="G34" s="4"/>
      <c r="H34" s="4"/>
      <c r="I34" s="4"/>
      <c r="J34" s="4"/>
      <c r="K34" s="4"/>
      <c r="L34" s="1"/>
    </row>
    <row r="35" spans="2:12" ht="15.75">
      <c r="B35" s="22" t="s">
        <v>13</v>
      </c>
      <c r="C35" s="19">
        <v>51.49799999999979</v>
      </c>
      <c r="D35" s="20">
        <v>0</v>
      </c>
      <c r="E35" s="21">
        <f>C35+D35</f>
        <v>51.49799999999979</v>
      </c>
      <c r="F35" s="4"/>
      <c r="G35" s="4"/>
      <c r="H35" s="4"/>
      <c r="I35" s="4"/>
      <c r="J35" s="4"/>
      <c r="K35" s="4"/>
      <c r="L35" s="1"/>
    </row>
    <row r="36" spans="2:12" ht="15.75">
      <c r="B36" s="22" t="s">
        <v>14</v>
      </c>
      <c r="C36" s="19">
        <v>55461.47</v>
      </c>
      <c r="D36" s="20">
        <v>-56973.116</v>
      </c>
      <c r="E36" s="21">
        <f>C36+D36</f>
        <v>-1511.6460000000006</v>
      </c>
      <c r="F36" s="4"/>
      <c r="G36" s="4"/>
      <c r="H36" s="4"/>
      <c r="I36" s="4"/>
      <c r="J36" s="4"/>
      <c r="K36" s="4"/>
      <c r="L36" s="1"/>
    </row>
    <row r="37" spans="2:12" ht="15.75">
      <c r="B37" s="22"/>
      <c r="C37" s="19"/>
      <c r="D37" s="20"/>
      <c r="E37" s="21"/>
      <c r="F37" s="4"/>
      <c r="G37" s="4"/>
      <c r="H37" s="4"/>
      <c r="I37" s="4"/>
      <c r="J37" s="4"/>
      <c r="K37" s="4"/>
      <c r="L37" s="1"/>
    </row>
    <row r="38" spans="2:12" ht="15.75">
      <c r="B38" s="22" t="s">
        <v>16</v>
      </c>
      <c r="C38" s="19">
        <f>C39+C40</f>
        <v>16461.107</v>
      </c>
      <c r="D38" s="20">
        <f>D39+D40</f>
        <v>-18233.894999999997</v>
      </c>
      <c r="E38" s="21">
        <f>E39+E40</f>
        <v>-1772.7879999999977</v>
      </c>
      <c r="F38" s="4"/>
      <c r="G38" s="4"/>
      <c r="H38" s="4"/>
      <c r="I38" s="4"/>
      <c r="J38" s="4"/>
      <c r="K38" s="4"/>
      <c r="L38" s="1"/>
    </row>
    <row r="39" spans="2:12" ht="15.75">
      <c r="B39" s="22" t="s">
        <v>17</v>
      </c>
      <c r="C39" s="19">
        <v>5316.361</v>
      </c>
      <c r="D39" s="20">
        <v>-8088.473</v>
      </c>
      <c r="E39" s="21">
        <f>C39+D39</f>
        <v>-2772.112</v>
      </c>
      <c r="F39" s="4"/>
      <c r="G39" s="4"/>
      <c r="H39" s="4"/>
      <c r="I39" s="4"/>
      <c r="J39" s="4"/>
      <c r="K39" s="4"/>
      <c r="L39" s="1"/>
    </row>
    <row r="40" spans="2:12" ht="15.75">
      <c r="B40" s="22" t="s">
        <v>18</v>
      </c>
      <c r="C40" s="19">
        <v>11144.746000000001</v>
      </c>
      <c r="D40" s="20">
        <v>-10145.421999999999</v>
      </c>
      <c r="E40" s="21">
        <f>C40+D40</f>
        <v>999.3240000000023</v>
      </c>
      <c r="F40" s="4"/>
      <c r="G40" s="4"/>
      <c r="H40" s="4"/>
      <c r="I40" s="4"/>
      <c r="J40" s="4"/>
      <c r="K40" s="4"/>
      <c r="L40" s="1"/>
    </row>
    <row r="41" spans="2:12" ht="15.75">
      <c r="B41" s="34"/>
      <c r="C41" s="19"/>
      <c r="D41" s="20"/>
      <c r="E41" s="21"/>
      <c r="F41" s="4"/>
      <c r="G41" s="4"/>
      <c r="H41" s="4"/>
      <c r="I41" s="4"/>
      <c r="J41" s="4"/>
      <c r="K41" s="4"/>
      <c r="L41" s="1"/>
    </row>
    <row r="42" spans="2:12" ht="15.75">
      <c r="B42" s="22" t="s">
        <v>32</v>
      </c>
      <c r="C42" s="19">
        <f>C43+C44</f>
        <v>24830.394</v>
      </c>
      <c r="D42" s="20">
        <f>D43+D44</f>
        <v>-24563.994</v>
      </c>
      <c r="E42" s="21">
        <f>E43+E44</f>
        <v>266.40000000000146</v>
      </c>
      <c r="F42" s="4"/>
      <c r="G42" s="4"/>
      <c r="H42" s="4"/>
      <c r="I42" s="4"/>
      <c r="J42" s="4"/>
      <c r="K42" s="4"/>
      <c r="L42" s="1"/>
    </row>
    <row r="43" spans="2:12" ht="15.75">
      <c r="B43" s="22" t="s">
        <v>17</v>
      </c>
      <c r="C43" s="19">
        <v>13423.423</v>
      </c>
      <c r="D43" s="20">
        <v>-12991.846000000001</v>
      </c>
      <c r="E43" s="21">
        <f>C43+D43</f>
        <v>431.5769999999993</v>
      </c>
      <c r="F43" s="4"/>
      <c r="G43" s="4"/>
      <c r="H43" s="4"/>
      <c r="I43" s="4"/>
      <c r="J43" s="4"/>
      <c r="K43" s="4"/>
      <c r="L43" s="1"/>
    </row>
    <row r="44" spans="2:12" ht="15.75">
      <c r="B44" s="22" t="s">
        <v>18</v>
      </c>
      <c r="C44" s="19">
        <v>11406.971000000001</v>
      </c>
      <c r="D44" s="20">
        <v>-11572.148</v>
      </c>
      <c r="E44" s="21">
        <f>C44+D44</f>
        <v>-165.17699999999786</v>
      </c>
      <c r="F44" s="4"/>
      <c r="G44" s="4"/>
      <c r="H44" s="4"/>
      <c r="I44" s="4"/>
      <c r="J44" s="4"/>
      <c r="K44" s="4"/>
      <c r="L44" s="1"/>
    </row>
    <row r="45" spans="2:12" ht="15.75">
      <c r="B45" s="22"/>
      <c r="C45" s="19"/>
      <c r="D45" s="20"/>
      <c r="E45" s="21"/>
      <c r="F45" s="4"/>
      <c r="G45" s="4"/>
      <c r="H45" s="4"/>
      <c r="I45" s="4"/>
      <c r="J45" s="4"/>
      <c r="K45" s="4"/>
      <c r="L45" s="1"/>
    </row>
    <row r="46" spans="2:12" ht="15.75">
      <c r="B46" s="22" t="s">
        <v>19</v>
      </c>
      <c r="C46" s="19">
        <f>C47+C51</f>
        <v>80439.80540224</v>
      </c>
      <c r="D46" s="20">
        <f>D47+D51</f>
        <v>-76217.50199999993</v>
      </c>
      <c r="E46" s="21">
        <f>C46+D46</f>
        <v>4222.303402240068</v>
      </c>
      <c r="F46" s="4"/>
      <c r="G46" s="4"/>
      <c r="H46" s="4"/>
      <c r="I46" s="4"/>
      <c r="J46" s="4"/>
      <c r="K46" s="4"/>
      <c r="L46" s="1"/>
    </row>
    <row r="47" spans="2:12" ht="15.75">
      <c r="B47" s="34" t="s">
        <v>20</v>
      </c>
      <c r="C47" s="19">
        <f>C48+C49</f>
        <v>3240.947150000006</v>
      </c>
      <c r="D47" s="20">
        <f>D48+D49</f>
        <v>-4005.25</v>
      </c>
      <c r="E47" s="21">
        <f>C47+D47</f>
        <v>-764.3028499999941</v>
      </c>
      <c r="F47" s="4"/>
      <c r="G47" s="4"/>
      <c r="H47" s="4"/>
      <c r="I47" s="4"/>
      <c r="J47" s="4"/>
      <c r="K47" s="4"/>
      <c r="L47" s="1"/>
    </row>
    <row r="48" spans="2:12" ht="15.75">
      <c r="B48" s="22" t="s">
        <v>17</v>
      </c>
      <c r="C48" s="19">
        <v>837.244</v>
      </c>
      <c r="D48" s="20">
        <v>-1695.645</v>
      </c>
      <c r="E48" s="21">
        <f>C48+D48</f>
        <v>-858.401</v>
      </c>
      <c r="F48" s="4"/>
      <c r="G48" s="4"/>
      <c r="H48" s="4"/>
      <c r="I48" s="4"/>
      <c r="J48" s="4"/>
      <c r="K48" s="4"/>
      <c r="L48" s="1"/>
    </row>
    <row r="49" spans="2:12" ht="15.75">
      <c r="B49" s="22" t="s">
        <v>18</v>
      </c>
      <c r="C49" s="19">
        <v>2403.7031500000057</v>
      </c>
      <c r="D49" s="20">
        <v>-2309.605</v>
      </c>
      <c r="E49" s="21">
        <f>C49+D49</f>
        <v>94.09815000000572</v>
      </c>
      <c r="F49" s="4"/>
      <c r="G49" s="4"/>
      <c r="H49" s="4"/>
      <c r="I49" s="4"/>
      <c r="J49" s="4"/>
      <c r="K49" s="4"/>
      <c r="L49" s="1"/>
    </row>
    <row r="50" spans="2:11" ht="15.75">
      <c r="B50" s="25"/>
      <c r="C50" s="19"/>
      <c r="D50" s="20"/>
      <c r="E50" s="21"/>
      <c r="F50" s="4"/>
      <c r="G50" s="4"/>
      <c r="H50" s="4"/>
      <c r="I50" s="4"/>
      <c r="J50" s="4"/>
      <c r="K50" s="4"/>
    </row>
    <row r="51" spans="2:11" ht="15.75">
      <c r="B51" s="34" t="s">
        <v>21</v>
      </c>
      <c r="C51" s="19">
        <f>C52+C53</f>
        <v>77198.85825224</v>
      </c>
      <c r="D51" s="20">
        <f>D52+D53</f>
        <v>-72212.25199999993</v>
      </c>
      <c r="E51" s="21">
        <f>C51+D51</f>
        <v>4986.606252240061</v>
      </c>
      <c r="F51" s="4"/>
      <c r="G51" s="4"/>
      <c r="H51" s="4"/>
      <c r="I51" s="4"/>
      <c r="J51" s="4"/>
      <c r="K51" s="4"/>
    </row>
    <row r="52" spans="2:11" ht="15.75">
      <c r="B52" s="22" t="s">
        <v>17</v>
      </c>
      <c r="C52" s="19">
        <v>40666.603</v>
      </c>
      <c r="D52" s="20">
        <v>-42717.55799999993</v>
      </c>
      <c r="E52" s="21">
        <f>C52+D52</f>
        <v>-2050.954999999929</v>
      </c>
      <c r="F52" s="4"/>
      <c r="G52" s="4"/>
      <c r="H52" s="4"/>
      <c r="I52" s="4"/>
      <c r="J52" s="4"/>
      <c r="K52" s="4"/>
    </row>
    <row r="53" spans="2:11" ht="15.75">
      <c r="B53" s="36" t="s">
        <v>18</v>
      </c>
      <c r="C53" s="19">
        <v>36532.25525224</v>
      </c>
      <c r="D53" s="20">
        <v>-29494.694000000003</v>
      </c>
      <c r="E53" s="33">
        <f>C53+D53</f>
        <v>7037.561252239997</v>
      </c>
      <c r="F53" s="4"/>
      <c r="G53" s="4"/>
      <c r="H53" s="4"/>
      <c r="I53" s="4"/>
      <c r="J53" s="4"/>
      <c r="K53" s="4"/>
    </row>
    <row r="54" spans="2:11" ht="15.75">
      <c r="B54" s="22"/>
      <c r="C54" s="37"/>
      <c r="D54" s="28"/>
      <c r="E54" s="21"/>
      <c r="F54" s="4"/>
      <c r="G54" s="4"/>
      <c r="H54" s="4"/>
      <c r="I54" s="4"/>
      <c r="J54" s="4"/>
      <c r="K54" s="4"/>
    </row>
    <row r="55" spans="2:14" ht="15.75">
      <c r="B55" s="25" t="s">
        <v>22</v>
      </c>
      <c r="C55" s="19">
        <f>C24+C26</f>
        <v>181898.67469233501</v>
      </c>
      <c r="D55" s="20">
        <f>-D24+D26</f>
        <v>-179374.36936099993</v>
      </c>
      <c r="E55" s="21">
        <f>C55+D55</f>
        <v>2524.305331335083</v>
      </c>
      <c r="F55" s="4"/>
      <c r="G55" s="4"/>
      <c r="H55" s="4"/>
      <c r="I55" s="4"/>
      <c r="J55" s="4"/>
      <c r="K55" s="4"/>
      <c r="L55" s="2"/>
      <c r="M55" s="2"/>
      <c r="N55" s="2"/>
    </row>
    <row r="56" spans="2:11" ht="15.75">
      <c r="B56" s="25"/>
      <c r="C56" s="19"/>
      <c r="D56" s="20"/>
      <c r="E56" s="21"/>
      <c r="F56" s="4"/>
      <c r="G56" s="4"/>
      <c r="H56" s="4"/>
      <c r="I56" s="4"/>
      <c r="J56" s="4"/>
      <c r="K56" s="4"/>
    </row>
    <row r="57" spans="2:11" ht="15.75">
      <c r="B57" s="25" t="s">
        <v>23</v>
      </c>
      <c r="C57" s="38"/>
      <c r="D57" s="39"/>
      <c r="E57" s="21">
        <f>E59-(E21+E55)</f>
        <v>-929.2348130848701</v>
      </c>
      <c r="F57" s="4"/>
      <c r="G57" s="4"/>
      <c r="H57" s="4"/>
      <c r="I57" s="4"/>
      <c r="J57" s="4"/>
      <c r="K57" s="4"/>
    </row>
    <row r="58" spans="2:11" ht="15.75">
      <c r="B58" s="22"/>
      <c r="C58" s="19"/>
      <c r="D58" s="20"/>
      <c r="E58" s="21"/>
      <c r="F58" s="4"/>
      <c r="G58" s="4"/>
      <c r="H58" s="4"/>
      <c r="I58" s="4"/>
      <c r="J58" s="4"/>
      <c r="K58" s="4"/>
    </row>
    <row r="59" spans="2:11" ht="16.5" thickBot="1">
      <c r="B59" s="40" t="s">
        <v>24</v>
      </c>
      <c r="C59" s="41">
        <f>-C69</f>
        <v>-583.5</v>
      </c>
      <c r="D59" s="42">
        <f>-D69</f>
        <v>16.9</v>
      </c>
      <c r="E59" s="43">
        <f>-E69</f>
        <v>-566.6</v>
      </c>
      <c r="F59" s="4"/>
      <c r="G59" s="4"/>
      <c r="H59" s="4"/>
      <c r="I59" s="4"/>
      <c r="J59" s="4"/>
      <c r="K59" s="4"/>
    </row>
    <row r="60" spans="2:11" ht="16.5" thickTop="1">
      <c r="B60" s="22"/>
      <c r="C60" s="19"/>
      <c r="D60" s="20"/>
      <c r="E60" s="21"/>
      <c r="F60" s="4"/>
      <c r="G60" s="4"/>
      <c r="H60" s="4"/>
      <c r="I60" s="4"/>
      <c r="J60" s="4"/>
      <c r="K60" s="4"/>
    </row>
    <row r="61" spans="2:11" ht="15.75">
      <c r="B61" s="22" t="s">
        <v>25</v>
      </c>
      <c r="C61" s="19">
        <v>0</v>
      </c>
      <c r="D61" s="20">
        <v>0</v>
      </c>
      <c r="E61" s="21">
        <f aca="true" t="shared" si="0" ref="E61:E69">C61+D61</f>
        <v>0</v>
      </c>
      <c r="F61" s="4"/>
      <c r="G61" s="4"/>
      <c r="H61" s="4"/>
      <c r="I61" s="4"/>
      <c r="J61" s="4"/>
      <c r="K61" s="4"/>
    </row>
    <row r="62" spans="2:11" ht="15.75">
      <c r="B62" s="22" t="s">
        <v>26</v>
      </c>
      <c r="C62" s="19">
        <v>0</v>
      </c>
      <c r="D62" s="20">
        <v>0</v>
      </c>
      <c r="E62" s="21">
        <f t="shared" si="0"/>
        <v>0</v>
      </c>
      <c r="F62" s="4"/>
      <c r="G62" s="4"/>
      <c r="H62" s="4"/>
      <c r="I62" s="4"/>
      <c r="J62" s="4"/>
      <c r="K62" s="4"/>
    </row>
    <row r="63" spans="2:11" ht="15.75">
      <c r="B63" s="22" t="s">
        <v>27</v>
      </c>
      <c r="C63" s="19">
        <f>C64+C65</f>
        <v>583.5</v>
      </c>
      <c r="D63" s="20">
        <f>D64+D65</f>
        <v>0</v>
      </c>
      <c r="E63" s="21">
        <f t="shared" si="0"/>
        <v>583.5</v>
      </c>
      <c r="F63" s="4"/>
      <c r="G63" s="4"/>
      <c r="H63" s="4"/>
      <c r="I63" s="4"/>
      <c r="J63" s="4"/>
      <c r="K63" s="4"/>
    </row>
    <row r="64" spans="2:11" ht="15.75">
      <c r="B64" s="34" t="s">
        <v>35</v>
      </c>
      <c r="C64" s="19">
        <v>95.4</v>
      </c>
      <c r="D64" s="20">
        <v>0</v>
      </c>
      <c r="E64" s="21">
        <f t="shared" si="0"/>
        <v>95.4</v>
      </c>
      <c r="F64" s="4"/>
      <c r="G64" s="4"/>
      <c r="H64" s="4"/>
      <c r="I64" s="4"/>
      <c r="J64" s="4"/>
      <c r="K64" s="4"/>
    </row>
    <row r="65" spans="2:11" ht="15.75">
      <c r="B65" s="34" t="s">
        <v>36</v>
      </c>
      <c r="C65" s="19">
        <f>C66+C67</f>
        <v>488.1</v>
      </c>
      <c r="D65" s="20">
        <f>+D66+D67</f>
        <v>0</v>
      </c>
      <c r="E65" s="21">
        <f t="shared" si="0"/>
        <v>488.1</v>
      </c>
      <c r="F65" s="4"/>
      <c r="G65" s="4"/>
      <c r="H65" s="4"/>
      <c r="I65" s="4"/>
      <c r="J65" s="4"/>
      <c r="K65" s="4"/>
    </row>
    <row r="66" spans="2:11" ht="15.75">
      <c r="B66" s="22" t="s">
        <v>28</v>
      </c>
      <c r="C66" s="19">
        <v>459.6</v>
      </c>
      <c r="D66" s="20">
        <v>0</v>
      </c>
      <c r="E66" s="21">
        <f t="shared" si="0"/>
        <v>459.6</v>
      </c>
      <c r="F66" s="4"/>
      <c r="G66" s="4"/>
      <c r="H66" s="4"/>
      <c r="I66" s="4"/>
      <c r="J66" s="4"/>
      <c r="K66" s="4"/>
    </row>
    <row r="67" spans="2:11" ht="15.75">
      <c r="B67" s="22" t="s">
        <v>29</v>
      </c>
      <c r="C67" s="19">
        <v>28.5</v>
      </c>
      <c r="D67" s="20">
        <v>0</v>
      </c>
      <c r="E67" s="21">
        <f t="shared" si="0"/>
        <v>28.5</v>
      </c>
      <c r="F67" s="4"/>
      <c r="G67" s="4"/>
      <c r="H67" s="4"/>
      <c r="I67" s="4"/>
      <c r="J67" s="4"/>
      <c r="K67" s="4"/>
    </row>
    <row r="68" spans="2:11" ht="15.75">
      <c r="B68" s="44" t="s">
        <v>33</v>
      </c>
      <c r="C68" s="31">
        <v>0</v>
      </c>
      <c r="D68" s="32">
        <v>-16.9</v>
      </c>
      <c r="E68" s="33">
        <f t="shared" si="0"/>
        <v>-16.9</v>
      </c>
      <c r="F68" s="4"/>
      <c r="G68" s="4"/>
      <c r="H68" s="4"/>
      <c r="I68" s="4"/>
      <c r="J68" s="4"/>
      <c r="K68" s="4"/>
    </row>
    <row r="69" spans="2:11" ht="16.5" thickBot="1">
      <c r="B69" s="40" t="s">
        <v>30</v>
      </c>
      <c r="C69" s="41">
        <f>C61+C62+C63+C68</f>
        <v>583.5</v>
      </c>
      <c r="D69" s="42">
        <f>D61+D62+D63+D68</f>
        <v>-16.9</v>
      </c>
      <c r="E69" s="43">
        <f t="shared" si="0"/>
        <v>566.6</v>
      </c>
      <c r="F69" s="4"/>
      <c r="G69" s="4"/>
      <c r="H69" s="4"/>
      <c r="I69" s="4"/>
      <c r="J69" s="4"/>
      <c r="K69" s="4"/>
    </row>
    <row r="70" spans="2:5" ht="16.5" thickTop="1">
      <c r="B70" s="45"/>
      <c r="C70" s="45"/>
      <c r="D70" s="45"/>
      <c r="E70" s="45"/>
    </row>
    <row r="71" spans="2:5" ht="15.75">
      <c r="B71" s="46"/>
      <c r="C71" s="47"/>
      <c r="D71" s="48"/>
      <c r="E71" s="48"/>
    </row>
    <row r="72" spans="2:5" ht="16.5" thickBot="1">
      <c r="B72" s="48"/>
      <c r="C72" s="45"/>
      <c r="D72" s="48"/>
      <c r="E72" s="48"/>
    </row>
    <row r="73" spans="2:4" ht="16.5" thickTop="1">
      <c r="B73" s="49"/>
      <c r="C73" s="50" t="s">
        <v>41</v>
      </c>
      <c r="D73" s="51" t="s">
        <v>61</v>
      </c>
    </row>
    <row r="74" spans="2:4" ht="16.5" thickBot="1">
      <c r="B74" s="52"/>
      <c r="C74" s="53" t="s">
        <v>42</v>
      </c>
      <c r="D74" s="54" t="s">
        <v>42</v>
      </c>
    </row>
    <row r="75" spans="2:4" ht="15.75" thickTop="1">
      <c r="B75" s="55"/>
      <c r="C75" s="55"/>
      <c r="D75" s="56"/>
    </row>
    <row r="76" spans="2:6" ht="15.75">
      <c r="B76" s="57" t="s">
        <v>43</v>
      </c>
      <c r="C76" s="58">
        <v>12231.292979244765</v>
      </c>
      <c r="D76" s="59">
        <v>10827.380898842719</v>
      </c>
      <c r="F76" s="3"/>
    </row>
    <row r="77" spans="2:6" ht="15.75">
      <c r="B77" s="57" t="s">
        <v>44</v>
      </c>
      <c r="C77" s="58">
        <v>12204.576699163907</v>
      </c>
      <c r="D77" s="59">
        <v>10899.831044028579</v>
      </c>
      <c r="F77" s="3"/>
    </row>
    <row r="78" spans="2:6" ht="15.75">
      <c r="B78" s="57" t="s">
        <v>45</v>
      </c>
      <c r="C78" s="58">
        <v>-179.8731600000002</v>
      </c>
      <c r="D78" s="59">
        <v>-144.5139399999997</v>
      </c>
      <c r="F78" s="3"/>
    </row>
    <row r="79" spans="2:6" ht="15.75">
      <c r="B79" s="57" t="s">
        <v>46</v>
      </c>
      <c r="C79" s="58">
        <v>-346.1731108062784</v>
      </c>
      <c r="D79" s="59">
        <v>-114.43537277125688</v>
      </c>
      <c r="F79" s="3"/>
    </row>
    <row r="80" spans="2:6" ht="15.75">
      <c r="B80" s="57"/>
      <c r="C80" s="58"/>
      <c r="D80" s="59"/>
      <c r="F80" s="3"/>
    </row>
    <row r="81" spans="2:6" ht="15.75">
      <c r="B81" s="57" t="s">
        <v>47</v>
      </c>
      <c r="C81" s="58">
        <v>62.081756645000155</v>
      </c>
      <c r="D81" s="59">
        <v>1.792626519999999</v>
      </c>
      <c r="F81" s="3"/>
    </row>
    <row r="82" spans="2:6" ht="15.75">
      <c r="B82" s="60"/>
      <c r="C82" s="61"/>
      <c r="D82" s="62"/>
      <c r="F82" s="3"/>
    </row>
    <row r="83" spans="2:6" ht="15.75">
      <c r="B83" s="57" t="s">
        <v>10</v>
      </c>
      <c r="C83" s="58">
        <v>463.605528360089</v>
      </c>
      <c r="D83" s="59">
        <v>354.1381405799759</v>
      </c>
      <c r="F83" s="3"/>
    </row>
    <row r="84" spans="2:6" ht="15.75">
      <c r="B84" s="60"/>
      <c r="C84" s="58"/>
      <c r="D84" s="59"/>
      <c r="F84" s="3"/>
    </row>
    <row r="85" spans="2:6" ht="15.75">
      <c r="B85" s="57" t="s">
        <v>48</v>
      </c>
      <c r="C85" s="58">
        <v>-9.200000000000045</v>
      </c>
      <c r="D85" s="59">
        <v>-16.100000000000023</v>
      </c>
      <c r="F85" s="3"/>
    </row>
    <row r="86" spans="2:6" ht="15.75">
      <c r="B86" s="57"/>
      <c r="C86" s="58"/>
      <c r="D86" s="59"/>
      <c r="F86" s="3"/>
    </row>
    <row r="87" spans="2:6" ht="15.75">
      <c r="B87" s="57" t="s">
        <v>49</v>
      </c>
      <c r="C87" s="58">
        <v>-391.3137500000029</v>
      </c>
      <c r="D87" s="63">
        <v>-223.59775000000093</v>
      </c>
      <c r="F87" s="3"/>
    </row>
    <row r="88" spans="2:6" ht="15.75">
      <c r="B88" s="60" t="s">
        <v>50</v>
      </c>
      <c r="C88" s="58">
        <v>-142.61575000000033</v>
      </c>
      <c r="D88" s="59">
        <v>-98.29174999999998</v>
      </c>
      <c r="F88" s="3"/>
    </row>
    <row r="89" spans="2:6" ht="15.75">
      <c r="B89" s="60" t="s">
        <v>51</v>
      </c>
      <c r="C89" s="58">
        <v>-248.69800000000262</v>
      </c>
      <c r="D89" s="59">
        <v>-125.30600000000095</v>
      </c>
      <c r="F89" s="3"/>
    </row>
    <row r="90" spans="2:6" ht="15.75">
      <c r="B90" s="57" t="s">
        <v>52</v>
      </c>
      <c r="C90" s="58">
        <v>373.48100000000113</v>
      </c>
      <c r="D90" s="59">
        <v>-792.7229999999995</v>
      </c>
      <c r="F90" s="3"/>
    </row>
    <row r="91" spans="2:6" ht="15.75">
      <c r="B91" s="60" t="s">
        <v>53</v>
      </c>
      <c r="C91" s="58">
        <v>138.04599999999982</v>
      </c>
      <c r="D91" s="64">
        <v>-1083.136</v>
      </c>
      <c r="F91" s="3"/>
    </row>
    <row r="92" spans="2:6" ht="15.75">
      <c r="B92" s="60" t="s">
        <v>54</v>
      </c>
      <c r="C92" s="58">
        <v>235.4350000000013</v>
      </c>
      <c r="D92" s="64">
        <v>290.41300000000047</v>
      </c>
      <c r="F92" s="3"/>
    </row>
    <row r="93" spans="2:6" ht="15.75">
      <c r="B93" s="65" t="s">
        <v>55</v>
      </c>
      <c r="C93" s="58">
        <v>-20.30199999999968</v>
      </c>
      <c r="D93" s="59">
        <v>72.5029999999997</v>
      </c>
      <c r="F93" s="3"/>
    </row>
    <row r="94" spans="2:6" ht="15.75">
      <c r="B94" s="24" t="s">
        <v>56</v>
      </c>
      <c r="C94" s="58">
        <v>60.99099999999817</v>
      </c>
      <c r="D94" s="66">
        <v>35.353000000000975</v>
      </c>
      <c r="F94" s="3"/>
    </row>
    <row r="95" spans="2:6" ht="15.75">
      <c r="B95" s="24" t="s">
        <v>57</v>
      </c>
      <c r="C95" s="58">
        <v>-81.29299999999785</v>
      </c>
      <c r="D95" s="66">
        <v>37.14999999999873</v>
      </c>
      <c r="F95" s="3"/>
    </row>
    <row r="96" spans="2:6" ht="15.75">
      <c r="B96" s="57" t="s">
        <v>58</v>
      </c>
      <c r="C96" s="58">
        <v>501.7402783600901</v>
      </c>
      <c r="D96" s="63">
        <v>1297.9558905799768</v>
      </c>
      <c r="F96" s="3"/>
    </row>
    <row r="97" spans="2:6" ht="15.75">
      <c r="B97" s="60" t="s">
        <v>59</v>
      </c>
      <c r="C97" s="58">
        <v>1228.1810000000723</v>
      </c>
      <c r="D97" s="59">
        <v>-422.253000000007</v>
      </c>
      <c r="F97" s="3"/>
    </row>
    <row r="98" spans="2:6" ht="15.75">
      <c r="B98" s="60" t="s">
        <v>60</v>
      </c>
      <c r="C98" s="58">
        <v>-726.4407216399823</v>
      </c>
      <c r="D98" s="59">
        <v>1720.2088905799837</v>
      </c>
      <c r="F98" s="3"/>
    </row>
    <row r="99" spans="2:4" ht="16.5" thickBot="1">
      <c r="B99" s="67"/>
      <c r="C99" s="68"/>
      <c r="D99" s="69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2015-01-13T07:15:09Z</dcterms:created>
  <dcterms:modified xsi:type="dcterms:W3CDTF">2015-01-13T07:15:11Z</dcterms:modified>
  <cp:category/>
  <cp:version/>
  <cp:contentType/>
  <cp:contentStatus/>
</cp:coreProperties>
</file>