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<sst xmlns="http://schemas.openxmlformats.org/spreadsheetml/2006/main" count="78" uniqueCount="65">
  <si>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</si>
  <si>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</si>
  <si>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</si>
  <si>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</si>
  <si>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</si>
  <si>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</si>
  <si>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</si>
  <si>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</si>
  <si>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</si>
  <si>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</si>
  <si>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</si>
  <si>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</si>
  <si>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</si>
  <si>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</si>
  <si>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</si>
  <si>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</si>
  <si>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</si>
  <si>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</si>
  <si>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</si>
  <si>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</si>
  <si>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</si>
  <si>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</si>
  <si>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</si>
  <si>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</si>
  <si>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</si>
  <si>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</si>
  <si>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</si>
  <si>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</si>
  <si>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</si>
  <si>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</si>
  <si>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</si>
  <si>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</si>
  <si>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</si>
  <si>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</si>
  <si>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</si>
  <si>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</si>
  <si>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</si>
  <si>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</si>
  <si>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</si>
  <si>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</si>
  <si>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</si>
  <si>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>Latest</t>
  </si>
  <si>
    <t>data</t>
  </si>
  <si>
    <t xml:space="preserve">   IMPORT OF GOODS AND SERVICES</t>
  </si>
  <si>
    <t xml:space="preserve">   EXPORT OF GOODS AND SERVICES</t>
  </si>
  <si>
    <t xml:space="preserve">   NET INCOME RECEIPTS</t>
  </si>
  <si>
    <t xml:space="preserve">   NET RECEIPTS FROM CURRENT TRANSFERS</t>
  </si>
  <si>
    <t xml:space="preserve">   CAPITAL TRANSFERS</t>
  </si>
  <si>
    <t xml:space="preserve">   RESERVE ASSETS</t>
  </si>
  <si>
    <t xml:space="preserve">   DIRECT INVESTMENT</t>
  </si>
  <si>
    <t xml:space="preserve">   Direct investment abroad</t>
  </si>
  <si>
    <t xml:space="preserve">   Direct investment in SR</t>
  </si>
  <si>
    <t xml:space="preserve">   PORTFOLIO INVESTMENT</t>
  </si>
  <si>
    <t xml:space="preserve">   Portfolio investment assets</t>
  </si>
  <si>
    <t xml:space="preserve">   Portfolio investment liabilities</t>
  </si>
  <si>
    <t xml:space="preserve">   FINANCIAL DERIVATES </t>
  </si>
  <si>
    <t xml:space="preserve">   Financial derivates assets</t>
  </si>
  <si>
    <t xml:space="preserve">   Financial derivates liabilities</t>
  </si>
  <si>
    <t xml:space="preserve">   OTHER CAPITAL</t>
  </si>
  <si>
    <t xml:space="preserve">   Other capital assets</t>
  </si>
  <si>
    <t xml:space="preserve">   Other capital liabilities</t>
  </si>
  <si>
    <t xml:space="preserve">                    Government</t>
  </si>
  <si>
    <t xml:space="preserve">                    Other</t>
  </si>
  <si>
    <t>Slovak Republic -Balance of Payments - January - June 2011</t>
  </si>
  <si>
    <t>Latest-1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</si>
</sst>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53">
    <font>
      <sz val="12"/>
      <name val="Arial MT"/>
      <family val="0"/>
    </font>
    <font>
      <sz val="12"/>
      <name val="Times New Roman"/>
      <family val="0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MT"/>
      <family val="0"/>
    </font>
    <font>
      <b/>
      <sz val="18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NewRomanPS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NewRomanP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MT"/>
      <family val="0"/>
    </font>
    <font>
      <b/>
      <sz val="18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NewRomanPS"/>
      <family val="0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NewRomanP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179" fontId="1" fillId="0" borderId="0" xfId="0" applyNumberFormat="1" applyFont="1" applyAlignment="1" applyProtection="1">
      <alignment/>
      <protection/>
    </xf>
    <xf numFmtId="4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8" xfId="0" applyFont="1" applyBorder="1" applyAlignment="1">
      <alignment/>
    </xf>
    <xf numFmtId="179" fontId="48" fillId="0" borderId="16" xfId="0" applyNumberFormat="1" applyFont="1" applyBorder="1" applyAlignment="1">
      <alignment/>
    </xf>
    <xf numFmtId="179" fontId="48" fillId="0" borderId="0" xfId="0" applyNumberFormat="1" applyFont="1" applyBorder="1" applyAlignment="1" applyProtection="1">
      <alignment/>
      <protection/>
    </xf>
    <xf numFmtId="179" fontId="48" fillId="0" borderId="19" xfId="0" applyNumberFormat="1" applyFont="1" applyBorder="1" applyAlignment="1" applyProtection="1">
      <alignment/>
      <protection/>
    </xf>
    <xf numFmtId="179" fontId="48" fillId="0" borderId="18" xfId="0" applyNumberFormat="1" applyFont="1" applyBorder="1" applyAlignment="1" applyProtection="1">
      <alignment/>
      <protection/>
    </xf>
    <xf numFmtId="179" fontId="48" fillId="0" borderId="16" xfId="0" applyNumberFormat="1" applyFont="1" applyBorder="1" applyAlignment="1">
      <alignment/>
    </xf>
    <xf numFmtId="179" fontId="48" fillId="0" borderId="16" xfId="0" applyNumberFormat="1" applyFont="1" applyBorder="1" applyAlignment="1" applyProtection="1">
      <alignment/>
      <protection/>
    </xf>
    <xf numFmtId="0" fontId="48" fillId="0" borderId="16" xfId="0" applyFont="1" applyBorder="1" applyAlignment="1">
      <alignment/>
    </xf>
    <xf numFmtId="179" fontId="50" fillId="0" borderId="16" xfId="0" applyNumberFormat="1" applyFont="1" applyBorder="1" applyAlignment="1">
      <alignment/>
    </xf>
    <xf numFmtId="179" fontId="48" fillId="0" borderId="20" xfId="0" applyNumberFormat="1" applyFont="1" applyBorder="1" applyAlignment="1">
      <alignment/>
    </xf>
    <xf numFmtId="179" fontId="48" fillId="0" borderId="21" xfId="0" applyNumberFormat="1" applyFont="1" applyBorder="1" applyAlignment="1" applyProtection="1">
      <alignment/>
      <protection/>
    </xf>
    <xf numFmtId="179" fontId="48" fillId="0" borderId="22" xfId="0" applyNumberFormat="1" applyFont="1" applyBorder="1" applyAlignment="1" applyProtection="1">
      <alignment/>
      <protection/>
    </xf>
    <xf numFmtId="179" fontId="48" fillId="0" borderId="23" xfId="0" applyNumberFormat="1" applyFont="1" applyBorder="1" applyAlignment="1" applyProtection="1">
      <alignment/>
      <protection/>
    </xf>
    <xf numFmtId="179" fontId="50" fillId="0" borderId="24" xfId="0" applyNumberFormat="1" applyFont="1" applyBorder="1" applyAlignment="1">
      <alignment/>
    </xf>
    <xf numFmtId="179" fontId="48" fillId="0" borderId="25" xfId="0" applyNumberFormat="1" applyFont="1" applyBorder="1" applyAlignment="1" applyProtection="1">
      <alignment/>
      <protection/>
    </xf>
    <xf numFmtId="179" fontId="48" fillId="0" borderId="26" xfId="0" applyNumberFormat="1" applyFont="1" applyBorder="1" applyAlignment="1" applyProtection="1">
      <alignment/>
      <protection/>
    </xf>
    <xf numFmtId="179" fontId="48" fillId="0" borderId="27" xfId="0" applyNumberFormat="1" applyFont="1" applyBorder="1" applyAlignment="1" applyProtection="1">
      <alignment/>
      <protection/>
    </xf>
    <xf numFmtId="179" fontId="51" fillId="0" borderId="16" xfId="0" applyNumberFormat="1" applyFont="1" applyBorder="1" applyAlignment="1">
      <alignment/>
    </xf>
    <xf numFmtId="179" fontId="48" fillId="0" borderId="19" xfId="0" applyNumberFormat="1" applyFont="1" applyBorder="1" applyAlignment="1" applyProtection="1">
      <alignment horizontal="left"/>
      <protection/>
    </xf>
    <xf numFmtId="179" fontId="48" fillId="0" borderId="24" xfId="0" applyNumberFormat="1" applyFont="1" applyBorder="1" applyAlignment="1">
      <alignment/>
    </xf>
    <xf numFmtId="179" fontId="48" fillId="0" borderId="28" xfId="0" applyNumberFormat="1" applyFont="1" applyBorder="1" applyAlignment="1" applyProtection="1">
      <alignment/>
      <protection/>
    </xf>
    <xf numFmtId="179" fontId="48" fillId="33" borderId="0" xfId="0" applyNumberFormat="1" applyFont="1" applyFill="1" applyBorder="1" applyAlignment="1" applyProtection="1">
      <alignment/>
      <protection/>
    </xf>
    <xf numFmtId="179" fontId="48" fillId="33" borderId="19" xfId="0" applyNumberFormat="1" applyFont="1" applyFill="1" applyBorder="1" applyAlignment="1" applyProtection="1">
      <alignment/>
      <protection/>
    </xf>
    <xf numFmtId="179" fontId="50" fillId="0" borderId="29" xfId="0" applyNumberFormat="1" applyFont="1" applyBorder="1" applyAlignment="1">
      <alignment/>
    </xf>
    <xf numFmtId="179" fontId="48" fillId="0" borderId="30" xfId="0" applyNumberFormat="1" applyFont="1" applyBorder="1" applyAlignment="1" applyProtection="1">
      <alignment/>
      <protection/>
    </xf>
    <xf numFmtId="179" fontId="48" fillId="0" borderId="31" xfId="0" applyNumberFormat="1" applyFont="1" applyBorder="1" applyAlignment="1" applyProtection="1">
      <alignment/>
      <protection/>
    </xf>
    <xf numFmtId="179" fontId="48" fillId="0" borderId="32" xfId="0" applyNumberFormat="1" applyFont="1" applyBorder="1" applyAlignment="1" applyProtection="1">
      <alignment/>
      <protection/>
    </xf>
    <xf numFmtId="0" fontId="52" fillId="0" borderId="24" xfId="56" applyFont="1" applyBorder="1">
      <alignment/>
      <protection/>
    </xf>
    <xf numFmtId="179" fontId="48" fillId="0" borderId="0" xfId="0" applyNumberFormat="1" applyFont="1" applyAlignment="1">
      <alignment/>
    </xf>
    <xf numFmtId="179" fontId="48" fillId="0" borderId="0" xfId="0" applyNumberFormat="1" applyFont="1" applyAlignment="1">
      <alignment horizontal="right"/>
    </xf>
    <xf numFmtId="180" fontId="48" fillId="0" borderId="0" xfId="0" applyNumberFormat="1" applyFont="1" applyAlignment="1" applyProtection="1">
      <alignment/>
      <protection/>
    </xf>
    <xf numFmtId="179" fontId="48" fillId="0" borderId="0" xfId="0" applyNumberFormat="1" applyFont="1" applyAlignment="1" applyProtection="1">
      <alignment/>
      <protection/>
    </xf>
    <xf numFmtId="0" fontId="45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33" xfId="0" applyFont="1" applyBorder="1" applyAlignment="1">
      <alignment horizontal="centerContinuous"/>
    </xf>
    <xf numFmtId="0" fontId="45" fillId="0" borderId="29" xfId="0" applyFont="1" applyBorder="1" applyAlignment="1">
      <alignment/>
    </xf>
    <xf numFmtId="0" fontId="49" fillId="0" borderId="29" xfId="0" applyFont="1" applyBorder="1" applyAlignment="1">
      <alignment horizontal="centerContinuous"/>
    </xf>
    <xf numFmtId="0" fontId="49" fillId="0" borderId="32" xfId="0" applyFont="1" applyBorder="1" applyAlignment="1">
      <alignment horizontal="centerContinuous"/>
    </xf>
    <xf numFmtId="0" fontId="45" fillId="0" borderId="16" xfId="0" applyFont="1" applyBorder="1" applyAlignment="1">
      <alignment/>
    </xf>
    <xf numFmtId="0" fontId="45" fillId="0" borderId="18" xfId="0" applyFont="1" applyBorder="1" applyAlignment="1">
      <alignment/>
    </xf>
    <xf numFmtId="0" fontId="49" fillId="0" borderId="16" xfId="0" applyFont="1" applyBorder="1" applyAlignment="1">
      <alignment/>
    </xf>
    <xf numFmtId="4" fontId="52" fillId="0" borderId="16" xfId="0" applyNumberFormat="1" applyFont="1" applyBorder="1" applyAlignment="1" applyProtection="1">
      <alignment/>
      <protection/>
    </xf>
    <xf numFmtId="4" fontId="52" fillId="0" borderId="18" xfId="0" applyNumberFormat="1" applyFont="1" applyBorder="1" applyAlignment="1" applyProtection="1">
      <alignment/>
      <protection/>
    </xf>
    <xf numFmtId="0" fontId="52" fillId="0" borderId="16" xfId="0" applyFont="1" applyBorder="1" applyAlignment="1">
      <alignment/>
    </xf>
    <xf numFmtId="4" fontId="52" fillId="0" borderId="16" xfId="0" applyNumberFormat="1" applyFont="1" applyBorder="1" applyAlignment="1">
      <alignment/>
    </xf>
    <xf numFmtId="4" fontId="52" fillId="0" borderId="18" xfId="0" applyNumberFormat="1" applyFont="1" applyBorder="1" applyAlignment="1">
      <alignment/>
    </xf>
    <xf numFmtId="4" fontId="52" fillId="0" borderId="34" xfId="0" applyNumberFormat="1" applyFont="1" applyBorder="1" applyAlignment="1" applyProtection="1">
      <alignment/>
      <protection/>
    </xf>
    <xf numFmtId="4" fontId="48" fillId="0" borderId="18" xfId="0" applyNumberFormat="1" applyFont="1" applyBorder="1" applyAlignment="1" applyProtection="1">
      <alignment/>
      <protection/>
    </xf>
    <xf numFmtId="0" fontId="50" fillId="0" borderId="16" xfId="0" applyFont="1" applyBorder="1" applyAlignment="1">
      <alignment/>
    </xf>
    <xf numFmtId="4" fontId="48" fillId="0" borderId="18" xfId="0" applyNumberFormat="1" applyFont="1" applyBorder="1" applyAlignment="1">
      <alignment/>
    </xf>
    <xf numFmtId="0" fontId="52" fillId="0" borderId="29" xfId="0" applyFont="1" applyBorder="1" applyAlignment="1">
      <alignment/>
    </xf>
    <xf numFmtId="4" fontId="52" fillId="0" borderId="29" xfId="0" applyNumberFormat="1" applyFont="1" applyBorder="1" applyAlignment="1">
      <alignment/>
    </xf>
    <xf numFmtId="4" fontId="52" fillId="0" borderId="32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99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6" customWidth="1"/>
    <col min="2" max="2" width="38.77734375" style="6" customWidth="1"/>
    <col min="3" max="3" width="16.6640625" style="6" customWidth="1"/>
    <col min="4" max="4" width="18.77734375" style="6" bestFit="1" customWidth="1"/>
    <col min="5" max="5" width="13.10546875" style="6" bestFit="1" customWidth="1"/>
    <col min="6" max="6" width="11.77734375" style="0" customWidth="1"/>
    <col min="7" max="7" width="11.5546875" style="0" bestFit="1" customWidth="1"/>
  </cols>
  <sheetData>
    <row r="2" ht="21.75" customHeight="1">
      <c r="B2" s="7" t="s">
        <v>63</v>
      </c>
    </row>
    <row r="3" ht="21.75" customHeight="1" thickBot="1">
      <c r="B3" s="8"/>
    </row>
    <row r="4" spans="2:5" ht="17.25" thickBot="1" thickTop="1">
      <c r="B4" s="9"/>
      <c r="C4" s="10" t="s">
        <v>37</v>
      </c>
      <c r="D4" s="11" t="s">
        <v>38</v>
      </c>
      <c r="E4" s="12" t="s">
        <v>39</v>
      </c>
    </row>
    <row r="5" spans="2:5" ht="17.25" thickBot="1" thickTop="1">
      <c r="B5" s="13"/>
      <c r="C5" s="14" t="s">
        <v>40</v>
      </c>
      <c r="D5" s="14" t="s">
        <v>40</v>
      </c>
      <c r="E5" s="12" t="s">
        <v>40</v>
      </c>
    </row>
    <row r="6" spans="2:5" ht="16.5" thickTop="1">
      <c r="B6" s="15"/>
      <c r="C6" s="16"/>
      <c r="D6" s="17"/>
      <c r="E6" s="18"/>
    </row>
    <row r="7" spans="2:12" ht="15.75">
      <c r="B7" s="19" t="s">
        <v>0</v>
      </c>
      <c r="C7" s="20">
        <v>27401.258839000002</v>
      </c>
      <c r="D7" s="21">
        <v>27473.571275000002</v>
      </c>
      <c r="E7" s="22">
        <f>C7-D7</f>
        <v>-72.31243600000016</v>
      </c>
      <c r="F7" s="5"/>
      <c r="G7" s="5"/>
      <c r="H7" s="5"/>
      <c r="I7" s="4"/>
      <c r="J7" s="4"/>
      <c r="K7" s="4"/>
      <c r="L7" s="1"/>
    </row>
    <row r="8" spans="2:12" ht="15.75">
      <c r="B8" s="23"/>
      <c r="C8" s="20"/>
      <c r="D8" s="21"/>
      <c r="E8" s="22"/>
      <c r="F8" s="5"/>
      <c r="G8" s="5"/>
      <c r="H8" s="5"/>
      <c r="I8" s="4"/>
      <c r="J8" s="4"/>
      <c r="K8" s="4"/>
      <c r="L8" s="1"/>
    </row>
    <row r="9" spans="2:12" ht="15.75">
      <c r="B9" s="19" t="s">
        <v>1</v>
      </c>
      <c r="C9" s="20">
        <f>C10+C11+C12</f>
        <v>2233.4632961982643</v>
      </c>
      <c r="D9" s="21">
        <f>D10+D11+D12</f>
        <v>2513.209259401521</v>
      </c>
      <c r="E9" s="22">
        <f>E10+E11+E12</f>
        <v>-279.74596320325713</v>
      </c>
      <c r="F9" s="5"/>
      <c r="G9" s="5"/>
      <c r="H9" s="5"/>
      <c r="I9" s="4"/>
      <c r="J9" s="4"/>
      <c r="K9" s="4"/>
      <c r="L9" s="1"/>
    </row>
    <row r="10" spans="2:12" ht="15.75">
      <c r="B10" s="24" t="s">
        <v>3</v>
      </c>
      <c r="C10" s="20">
        <v>728.5277846791731</v>
      </c>
      <c r="D10" s="21">
        <v>727.8039550160702</v>
      </c>
      <c r="E10" s="22">
        <f>C10-D10</f>
        <v>0.723829663102947</v>
      </c>
      <c r="F10" s="5"/>
      <c r="G10" s="5"/>
      <c r="H10" s="5"/>
      <c r="I10" s="4"/>
      <c r="J10" s="4"/>
      <c r="K10" s="4"/>
      <c r="L10" s="1"/>
    </row>
    <row r="11" spans="2:12" ht="15.75">
      <c r="B11" s="24" t="s">
        <v>4</v>
      </c>
      <c r="C11" s="20">
        <v>812.4781645957821</v>
      </c>
      <c r="D11" s="21">
        <v>739.9217573512544</v>
      </c>
      <c r="E11" s="22">
        <f>C11-D11</f>
        <v>72.55640724452769</v>
      </c>
      <c r="F11" s="5"/>
      <c r="G11" s="5"/>
      <c r="H11" s="5"/>
      <c r="I11" s="4"/>
      <c r="J11" s="4"/>
      <c r="K11" s="4"/>
      <c r="L11" s="1"/>
    </row>
    <row r="12" spans="2:12" ht="15.75">
      <c r="B12" s="24" t="s">
        <v>5</v>
      </c>
      <c r="C12" s="20">
        <v>692.457346923309</v>
      </c>
      <c r="D12" s="21">
        <v>1045.4835470341968</v>
      </c>
      <c r="E12" s="22">
        <f>C12-D12</f>
        <v>-353.02620011088777</v>
      </c>
      <c r="F12" s="5"/>
      <c r="G12" s="5"/>
      <c r="H12" s="5"/>
      <c r="I12" s="4"/>
      <c r="J12" s="4"/>
      <c r="K12" s="4"/>
      <c r="L12" s="1"/>
    </row>
    <row r="13" spans="2:12" ht="15.75">
      <c r="B13" s="23"/>
      <c r="C13" s="20"/>
      <c r="D13" s="21"/>
      <c r="E13" s="22"/>
      <c r="F13" s="5"/>
      <c r="G13" s="5"/>
      <c r="H13" s="5"/>
      <c r="I13" s="4"/>
      <c r="J13" s="4"/>
      <c r="K13" s="4"/>
      <c r="L13" s="1"/>
    </row>
    <row r="14" spans="2:12" ht="15.75">
      <c r="B14" s="19" t="s">
        <v>6</v>
      </c>
      <c r="C14" s="20">
        <f>C15+C16</f>
        <v>1301.3535000000002</v>
      </c>
      <c r="D14" s="21">
        <f>D15+D16</f>
        <v>2704.474</v>
      </c>
      <c r="E14" s="22">
        <f>E15+E16</f>
        <v>-1403.1205</v>
      </c>
      <c r="F14" s="5"/>
      <c r="G14" s="5"/>
      <c r="H14" s="5"/>
      <c r="I14" s="4"/>
      <c r="J14" s="4"/>
      <c r="K14" s="4"/>
      <c r="L14" s="1"/>
    </row>
    <row r="15" spans="2:12" ht="15.75">
      <c r="B15" s="23" t="s">
        <v>7</v>
      </c>
      <c r="C15" s="20">
        <v>630</v>
      </c>
      <c r="D15" s="21">
        <v>29.965</v>
      </c>
      <c r="E15" s="22">
        <f>C15-D15</f>
        <v>600.035</v>
      </c>
      <c r="F15" s="5"/>
      <c r="G15" s="5"/>
      <c r="H15" s="5"/>
      <c r="I15" s="4"/>
      <c r="J15" s="4"/>
      <c r="K15" s="4"/>
      <c r="L15" s="1"/>
    </row>
    <row r="16" spans="2:12" ht="15.75">
      <c r="B16" s="23" t="s">
        <v>8</v>
      </c>
      <c r="C16" s="20">
        <v>671.3535000000002</v>
      </c>
      <c r="D16" s="21">
        <v>2674.509</v>
      </c>
      <c r="E16" s="22">
        <f>C16-D16</f>
        <v>-2003.1554999999998</v>
      </c>
      <c r="F16" s="5"/>
      <c r="G16" s="5"/>
      <c r="H16" s="5"/>
      <c r="I16" s="4"/>
      <c r="J16" s="4"/>
      <c r="K16" s="4"/>
      <c r="L16" s="1"/>
    </row>
    <row r="17" spans="2:12" ht="15.75">
      <c r="B17" s="23"/>
      <c r="C17" s="20"/>
      <c r="D17" s="21"/>
      <c r="E17" s="22"/>
      <c r="F17" s="5"/>
      <c r="G17" s="5"/>
      <c r="H17" s="5"/>
      <c r="I17" s="4"/>
      <c r="J17" s="4"/>
      <c r="K17" s="4"/>
      <c r="L17" s="1"/>
    </row>
    <row r="18" spans="2:12" ht="15.75">
      <c r="B18" s="25" t="s">
        <v>31</v>
      </c>
      <c r="C18" s="20">
        <f>C19+C20</f>
        <v>895.7227661600134</v>
      </c>
      <c r="D18" s="21">
        <f>D19+D20</f>
        <v>800.4764292400603</v>
      </c>
      <c r="E18" s="22">
        <f>E19+E20</f>
        <v>95.24633691995314</v>
      </c>
      <c r="F18" s="5"/>
      <c r="G18" s="5"/>
      <c r="H18" s="5"/>
      <c r="I18" s="4"/>
      <c r="J18" s="4"/>
      <c r="K18" s="4"/>
      <c r="L18" s="1"/>
    </row>
    <row r="19" spans="2:12" ht="15.75">
      <c r="B19" s="23" t="s">
        <v>61</v>
      </c>
      <c r="C19" s="20">
        <v>603.0055024410277</v>
      </c>
      <c r="D19" s="21">
        <v>409.74919059999996</v>
      </c>
      <c r="E19" s="22">
        <f>C19-D19</f>
        <v>193.25631184102775</v>
      </c>
      <c r="F19" s="5"/>
      <c r="G19" s="5"/>
      <c r="H19" s="5"/>
      <c r="I19" s="4"/>
      <c r="J19" s="4"/>
      <c r="K19" s="4"/>
      <c r="L19" s="1"/>
    </row>
    <row r="20" spans="2:12" ht="15.75">
      <c r="B20" s="23" t="s">
        <v>62</v>
      </c>
      <c r="C20" s="20">
        <v>292.71726371898563</v>
      </c>
      <c r="D20" s="21">
        <v>390.72723864006025</v>
      </c>
      <c r="E20" s="22">
        <f>C20-D20</f>
        <v>-98.00997492107462</v>
      </c>
      <c r="F20" s="5"/>
      <c r="G20" s="5"/>
      <c r="H20" s="5"/>
      <c r="I20" s="4"/>
      <c r="J20" s="4"/>
      <c r="K20" s="4"/>
      <c r="L20" s="1"/>
    </row>
    <row r="21" spans="2:11" ht="15.75">
      <c r="B21" s="26" t="s">
        <v>2</v>
      </c>
      <c r="C21" s="20">
        <f>C7+C9+C14+C18</f>
        <v>31831.79840135828</v>
      </c>
      <c r="D21" s="21">
        <f>D7+D9+D14+D18</f>
        <v>33491.73096364158</v>
      </c>
      <c r="E21" s="22">
        <f>E7+E9+E14+E18</f>
        <v>-1659.9325622833042</v>
      </c>
      <c r="F21" s="5"/>
      <c r="G21" s="5"/>
      <c r="H21" s="5"/>
      <c r="I21" s="4"/>
      <c r="J21" s="4"/>
      <c r="K21" s="4"/>
    </row>
    <row r="22" spans="2:11" ht="15.75">
      <c r="B22" s="26"/>
      <c r="C22" s="20"/>
      <c r="D22" s="21"/>
      <c r="E22" s="22"/>
      <c r="F22" s="5"/>
      <c r="G22" s="5"/>
      <c r="H22" s="5"/>
      <c r="I22" s="4"/>
      <c r="J22" s="4"/>
      <c r="K22" s="4"/>
    </row>
    <row r="23" spans="2:12" ht="15.75">
      <c r="B23" s="27"/>
      <c r="C23" s="28"/>
      <c r="D23" s="29"/>
      <c r="E23" s="30"/>
      <c r="F23" s="5"/>
      <c r="G23" s="5"/>
      <c r="H23" s="5"/>
      <c r="I23" s="4"/>
      <c r="J23" s="4"/>
      <c r="K23" s="4"/>
      <c r="L23" s="1"/>
    </row>
    <row r="24" spans="2:12" ht="15.75">
      <c r="B24" s="31" t="s">
        <v>9</v>
      </c>
      <c r="C24" s="32">
        <v>462.09965930470855</v>
      </c>
      <c r="D24" s="33">
        <v>29.85372151538472</v>
      </c>
      <c r="E24" s="34">
        <f>C24-D24</f>
        <v>432.2459377893238</v>
      </c>
      <c r="F24" s="5"/>
      <c r="G24" s="5"/>
      <c r="H24" s="5"/>
      <c r="I24" s="4"/>
      <c r="J24" s="4"/>
      <c r="K24" s="4"/>
      <c r="L24" s="1"/>
    </row>
    <row r="25" spans="2:12" ht="15.75">
      <c r="B25" s="35"/>
      <c r="C25" s="20"/>
      <c r="D25" s="21"/>
      <c r="E25" s="22"/>
      <c r="F25" s="5"/>
      <c r="G25" s="5"/>
      <c r="H25" s="5"/>
      <c r="I25" s="4"/>
      <c r="J25" s="4"/>
      <c r="K25" s="4"/>
      <c r="L25" s="1"/>
    </row>
    <row r="26" spans="2:12" ht="15.75">
      <c r="B26" s="26" t="s">
        <v>10</v>
      </c>
      <c r="C26" s="20">
        <f>C28+C38+C46+C42</f>
        <v>88629.17599999998</v>
      </c>
      <c r="D26" s="21">
        <f>D28+D38+D46+D42</f>
        <v>-86356.4374114</v>
      </c>
      <c r="E26" s="22">
        <f>E28+E38+E46+E42</f>
        <v>2272.7385885999997</v>
      </c>
      <c r="F26" s="5"/>
      <c r="G26" s="5"/>
      <c r="H26" s="5"/>
      <c r="I26" s="4"/>
      <c r="J26" s="4"/>
      <c r="K26" s="4"/>
      <c r="L26" s="1"/>
    </row>
    <row r="27" spans="2:12" ht="15.75">
      <c r="B27" s="35"/>
      <c r="C27" s="20"/>
      <c r="D27" s="36"/>
      <c r="E27" s="22"/>
      <c r="F27" s="5"/>
      <c r="G27" s="5"/>
      <c r="H27" s="5"/>
      <c r="I27" s="4"/>
      <c r="J27" s="4"/>
      <c r="K27" s="4"/>
      <c r="L27" s="1"/>
    </row>
    <row r="28" spans="2:12" ht="15.75">
      <c r="B28" s="23" t="s">
        <v>11</v>
      </c>
      <c r="C28" s="20">
        <f>C29+C33</f>
        <v>38509.01999999999</v>
      </c>
      <c r="D28" s="21">
        <f>D29+D33</f>
        <v>-37821.3605</v>
      </c>
      <c r="E28" s="22">
        <f>E29+E33</f>
        <v>687.6594999999915</v>
      </c>
      <c r="F28" s="5"/>
      <c r="G28" s="5"/>
      <c r="H28" s="5"/>
      <c r="I28" s="4"/>
      <c r="J28" s="4"/>
      <c r="K28" s="4"/>
      <c r="L28" s="1"/>
    </row>
    <row r="29" spans="2:12" ht="15.75">
      <c r="B29" s="35" t="s">
        <v>34</v>
      </c>
      <c r="C29" s="20">
        <f>C30+C32+C31</f>
        <v>649.0179999999999</v>
      </c>
      <c r="D29" s="21">
        <f>D30+D32+D31</f>
        <v>-1031.6835</v>
      </c>
      <c r="E29" s="22">
        <f>E30+E32+E31</f>
        <v>-382.6655000000002</v>
      </c>
      <c r="F29" s="5"/>
      <c r="G29" s="5"/>
      <c r="H29" s="5"/>
      <c r="I29" s="4"/>
      <c r="J29" s="4"/>
      <c r="K29" s="4"/>
      <c r="L29" s="1"/>
    </row>
    <row r="30" spans="2:12" ht="15.75">
      <c r="B30" s="23" t="s">
        <v>12</v>
      </c>
      <c r="C30" s="20">
        <v>40.355</v>
      </c>
      <c r="D30" s="21">
        <v>-39.954</v>
      </c>
      <c r="E30" s="22">
        <f>C30+D30</f>
        <v>0.40099999999999625</v>
      </c>
      <c r="F30" s="4"/>
      <c r="G30" s="4"/>
      <c r="H30" s="4"/>
      <c r="I30" s="4"/>
      <c r="J30" s="4"/>
      <c r="K30" s="4"/>
      <c r="L30" s="1"/>
    </row>
    <row r="31" spans="2:12" ht="15.75">
      <c r="B31" s="23" t="s">
        <v>13</v>
      </c>
      <c r="C31" s="20">
        <v>0</v>
      </c>
      <c r="D31" s="21">
        <v>163.61549999999997</v>
      </c>
      <c r="E31" s="22">
        <f>C31+D31</f>
        <v>163.61549999999997</v>
      </c>
      <c r="F31" s="4"/>
      <c r="G31" s="4"/>
      <c r="H31" s="4"/>
      <c r="I31" s="4"/>
      <c r="J31" s="4"/>
      <c r="K31" s="4"/>
      <c r="L31" s="1"/>
    </row>
    <row r="32" spans="2:12" ht="15.75">
      <c r="B32" s="23" t="s">
        <v>14</v>
      </c>
      <c r="C32" s="20">
        <v>608.6629999999999</v>
      </c>
      <c r="D32" s="21">
        <v>-1155.345</v>
      </c>
      <c r="E32" s="22">
        <f>C32+D32</f>
        <v>-546.6820000000001</v>
      </c>
      <c r="F32" s="4"/>
      <c r="G32" s="4"/>
      <c r="H32" s="4"/>
      <c r="I32" s="4"/>
      <c r="J32" s="4"/>
      <c r="K32" s="4"/>
      <c r="L32" s="1"/>
    </row>
    <row r="33" spans="2:12" ht="15.75">
      <c r="B33" s="35" t="s">
        <v>15</v>
      </c>
      <c r="C33" s="20">
        <f>C34+C36+C35</f>
        <v>37860.00199999999</v>
      </c>
      <c r="D33" s="21">
        <f>D34+D36+D35</f>
        <v>-36789.677</v>
      </c>
      <c r="E33" s="22">
        <f>E34+E36+E35</f>
        <v>1070.3249999999916</v>
      </c>
      <c r="F33" s="4"/>
      <c r="G33" s="4"/>
      <c r="H33" s="4"/>
      <c r="I33" s="4"/>
      <c r="J33" s="4"/>
      <c r="K33" s="4"/>
      <c r="L33" s="1"/>
    </row>
    <row r="34" spans="2:12" ht="15.75">
      <c r="B34" s="23" t="s">
        <v>12</v>
      </c>
      <c r="C34" s="20">
        <v>743.8989999999999</v>
      </c>
      <c r="D34" s="21">
        <v>-461.062</v>
      </c>
      <c r="E34" s="22">
        <f>C34+D34</f>
        <v>282.8369999999999</v>
      </c>
      <c r="F34" s="4"/>
      <c r="G34" s="4"/>
      <c r="H34" s="4"/>
      <c r="I34" s="4"/>
      <c r="J34" s="4"/>
      <c r="K34" s="4"/>
      <c r="L34" s="1"/>
    </row>
    <row r="35" spans="2:12" ht="15.75">
      <c r="B35" s="23" t="s">
        <v>13</v>
      </c>
      <c r="C35" s="20">
        <v>905.6190000000001</v>
      </c>
      <c r="D35" s="21">
        <v>0</v>
      </c>
      <c r="E35" s="22">
        <f>C35+D35</f>
        <v>905.6190000000001</v>
      </c>
      <c r="F35" s="4"/>
      <c r="G35" s="4"/>
      <c r="H35" s="4"/>
      <c r="I35" s="4"/>
      <c r="J35" s="4"/>
      <c r="K35" s="4"/>
      <c r="L35" s="1"/>
    </row>
    <row r="36" spans="2:12" ht="15.75">
      <c r="B36" s="23" t="s">
        <v>14</v>
      </c>
      <c r="C36" s="20">
        <v>36210.484</v>
      </c>
      <c r="D36" s="21">
        <v>-36328.615000000005</v>
      </c>
      <c r="E36" s="22">
        <f>C36+D36</f>
        <v>-118.1310000000085</v>
      </c>
      <c r="F36" s="4"/>
      <c r="G36" s="4"/>
      <c r="H36" s="4"/>
      <c r="I36" s="4"/>
      <c r="J36" s="4"/>
      <c r="K36" s="4"/>
      <c r="L36" s="1"/>
    </row>
    <row r="37" spans="2:12" ht="15.75">
      <c r="B37" s="23"/>
      <c r="C37" s="20"/>
      <c r="D37" s="21"/>
      <c r="E37" s="22"/>
      <c r="F37" s="4"/>
      <c r="G37" s="4"/>
      <c r="H37" s="4"/>
      <c r="I37" s="4"/>
      <c r="J37" s="4"/>
      <c r="K37" s="4"/>
      <c r="L37" s="1"/>
    </row>
    <row r="38" spans="2:12" ht="15.75">
      <c r="B38" s="23" t="s">
        <v>16</v>
      </c>
      <c r="C38" s="20">
        <f>C39+C40</f>
        <v>2306.965</v>
      </c>
      <c r="D38" s="21">
        <f>D39+D40</f>
        <v>-2208.0400000000004</v>
      </c>
      <c r="E38" s="22">
        <f>E39+E40</f>
        <v>98.92499999999973</v>
      </c>
      <c r="F38" s="5"/>
      <c r="G38" s="5"/>
      <c r="H38" s="5"/>
      <c r="I38" s="4"/>
      <c r="J38" s="4"/>
      <c r="K38" s="4"/>
      <c r="L38" s="1"/>
    </row>
    <row r="39" spans="2:12" ht="15.75">
      <c r="B39" s="23" t="s">
        <v>17</v>
      </c>
      <c r="C39" s="20">
        <v>879.549</v>
      </c>
      <c r="D39" s="21">
        <v>-2161.1040000000003</v>
      </c>
      <c r="E39" s="22">
        <f>C39+D39</f>
        <v>-1281.5550000000003</v>
      </c>
      <c r="F39" s="5"/>
      <c r="G39" s="5"/>
      <c r="H39" s="5"/>
      <c r="I39" s="4"/>
      <c r="J39" s="4"/>
      <c r="K39" s="4"/>
      <c r="L39" s="1"/>
    </row>
    <row r="40" spans="2:12" ht="15.75">
      <c r="B40" s="23" t="s">
        <v>18</v>
      </c>
      <c r="C40" s="20">
        <v>1427.416</v>
      </c>
      <c r="D40" s="21">
        <v>-46.93600000000001</v>
      </c>
      <c r="E40" s="22">
        <f>C40+D40</f>
        <v>1380.48</v>
      </c>
      <c r="F40" s="5"/>
      <c r="G40" s="5"/>
      <c r="H40" s="5"/>
      <c r="I40" s="4"/>
      <c r="J40" s="4"/>
      <c r="K40" s="4"/>
      <c r="L40" s="1"/>
    </row>
    <row r="41" spans="2:12" ht="15.75">
      <c r="B41" s="35"/>
      <c r="C41" s="20"/>
      <c r="D41" s="21"/>
      <c r="E41" s="22"/>
      <c r="F41" s="5"/>
      <c r="G41" s="5"/>
      <c r="H41" s="5"/>
      <c r="I41" s="4"/>
      <c r="J41" s="4"/>
      <c r="K41" s="4"/>
      <c r="L41" s="1"/>
    </row>
    <row r="42" spans="2:12" ht="15.75">
      <c r="B42" s="23" t="s">
        <v>32</v>
      </c>
      <c r="C42" s="20">
        <f>C43+C44</f>
        <v>7019.475</v>
      </c>
      <c r="D42" s="21">
        <f>D43+D44</f>
        <v>-7444.724999999999</v>
      </c>
      <c r="E42" s="22">
        <f>E43+E44</f>
        <v>-425.2499999999991</v>
      </c>
      <c r="F42" s="5"/>
      <c r="G42" s="5"/>
      <c r="H42" s="5"/>
      <c r="I42" s="4"/>
      <c r="J42" s="4"/>
      <c r="K42" s="4"/>
      <c r="L42" s="1"/>
    </row>
    <row r="43" spans="2:12" ht="15.75">
      <c r="B43" s="23" t="s">
        <v>17</v>
      </c>
      <c r="C43" s="20">
        <v>2880.077</v>
      </c>
      <c r="D43" s="21">
        <v>-2861.438</v>
      </c>
      <c r="E43" s="22">
        <f>C43+D43</f>
        <v>18.639000000000124</v>
      </c>
      <c r="F43" s="5"/>
      <c r="G43" s="5"/>
      <c r="H43" s="5"/>
      <c r="I43" s="4"/>
      <c r="J43" s="4"/>
      <c r="K43" s="4"/>
      <c r="L43" s="1"/>
    </row>
    <row r="44" spans="2:12" ht="15.75">
      <c r="B44" s="23" t="s">
        <v>18</v>
      </c>
      <c r="C44" s="20">
        <v>4139.398</v>
      </c>
      <c r="D44" s="21">
        <v>-4583.286999999999</v>
      </c>
      <c r="E44" s="22">
        <f>C44+D44</f>
        <v>-443.8889999999992</v>
      </c>
      <c r="F44" s="5"/>
      <c r="G44" s="5"/>
      <c r="H44" s="5"/>
      <c r="I44" s="4"/>
      <c r="J44" s="4"/>
      <c r="K44" s="4"/>
      <c r="L44" s="1"/>
    </row>
    <row r="45" spans="2:12" ht="15.75">
      <c r="B45" s="23"/>
      <c r="C45" s="20"/>
      <c r="D45" s="21"/>
      <c r="E45" s="22"/>
      <c r="F45" s="5"/>
      <c r="G45" s="5"/>
      <c r="H45" s="5"/>
      <c r="I45" s="4"/>
      <c r="J45" s="4"/>
      <c r="K45" s="4"/>
      <c r="L45" s="1"/>
    </row>
    <row r="46" spans="2:12" ht="15.75">
      <c r="B46" s="23" t="s">
        <v>19</v>
      </c>
      <c r="C46" s="20">
        <f>C47+C51</f>
        <v>40793.71599999999</v>
      </c>
      <c r="D46" s="21">
        <f>D47+D51</f>
        <v>-38882.311911399986</v>
      </c>
      <c r="E46" s="22">
        <f>C46+D46</f>
        <v>1911.4040886000075</v>
      </c>
      <c r="F46" s="5"/>
      <c r="G46" s="5"/>
      <c r="H46" s="5"/>
      <c r="I46" s="4"/>
      <c r="J46" s="4"/>
      <c r="K46" s="4"/>
      <c r="L46" s="1"/>
    </row>
    <row r="47" spans="2:12" ht="15.75">
      <c r="B47" s="35" t="s">
        <v>20</v>
      </c>
      <c r="C47" s="20">
        <f>C48+C49</f>
        <v>2930.063</v>
      </c>
      <c r="D47" s="21">
        <f>D48+D49</f>
        <v>-2401.516</v>
      </c>
      <c r="E47" s="22">
        <f>C47+D47</f>
        <v>528.547</v>
      </c>
      <c r="F47" s="5"/>
      <c r="G47" s="5"/>
      <c r="H47" s="5"/>
      <c r="I47" s="4"/>
      <c r="J47" s="4"/>
      <c r="K47" s="4"/>
      <c r="L47" s="1"/>
    </row>
    <row r="48" spans="2:12" ht="15.75">
      <c r="B48" s="23" t="s">
        <v>17</v>
      </c>
      <c r="C48" s="20">
        <v>1175.973</v>
      </c>
      <c r="D48" s="21">
        <v>-881.8559999999999</v>
      </c>
      <c r="E48" s="22">
        <f>C48+D48</f>
        <v>294.1170000000001</v>
      </c>
      <c r="F48" s="5"/>
      <c r="G48" s="5"/>
      <c r="H48" s="5"/>
      <c r="I48" s="4"/>
      <c r="J48" s="4"/>
      <c r="K48" s="4"/>
      <c r="L48" s="1"/>
    </row>
    <row r="49" spans="2:12" ht="15.75">
      <c r="B49" s="23" t="s">
        <v>18</v>
      </c>
      <c r="C49" s="20">
        <v>1754.09</v>
      </c>
      <c r="D49" s="21">
        <v>-1519.66</v>
      </c>
      <c r="E49" s="22">
        <f>C49+D49</f>
        <v>234.42999999999984</v>
      </c>
      <c r="F49" s="5"/>
      <c r="G49" s="5"/>
      <c r="H49" s="5"/>
      <c r="I49" s="4"/>
      <c r="J49" s="4"/>
      <c r="K49" s="4"/>
      <c r="L49" s="1"/>
    </row>
    <row r="50" spans="2:11" ht="15.75">
      <c r="B50" s="26"/>
      <c r="C50" s="20"/>
      <c r="D50" s="21"/>
      <c r="E50" s="22"/>
      <c r="F50" s="5"/>
      <c r="G50" s="5"/>
      <c r="H50" s="5"/>
      <c r="I50" s="4"/>
      <c r="J50" s="4"/>
      <c r="K50" s="4"/>
    </row>
    <row r="51" spans="2:11" ht="15.75">
      <c r="B51" s="35" t="s">
        <v>21</v>
      </c>
      <c r="C51" s="20">
        <f>C52+C53</f>
        <v>37863.65299999999</v>
      </c>
      <c r="D51" s="21">
        <f>D52+D53</f>
        <v>-36480.79591139998</v>
      </c>
      <c r="E51" s="22">
        <f>C51+D51</f>
        <v>1382.8570886000089</v>
      </c>
      <c r="F51" s="5"/>
      <c r="G51" s="5"/>
      <c r="H51" s="5"/>
      <c r="I51" s="4"/>
      <c r="J51" s="4"/>
      <c r="K51" s="4"/>
    </row>
    <row r="52" spans="2:11" ht="15.75">
      <c r="B52" s="23" t="s">
        <v>17</v>
      </c>
      <c r="C52" s="20">
        <v>19684.59</v>
      </c>
      <c r="D52" s="21">
        <v>-19662.038999999982</v>
      </c>
      <c r="E52" s="22">
        <f>C52+D52</f>
        <v>22.551000000017666</v>
      </c>
      <c r="F52" s="5"/>
      <c r="G52" s="5"/>
      <c r="H52" s="5"/>
      <c r="I52" s="4"/>
      <c r="J52" s="4"/>
      <c r="K52" s="4"/>
    </row>
    <row r="53" spans="2:11" ht="15.75">
      <c r="B53" s="37" t="s">
        <v>18</v>
      </c>
      <c r="C53" s="20">
        <v>18179.062999999987</v>
      </c>
      <c r="D53" s="21">
        <v>-16818.7569114</v>
      </c>
      <c r="E53" s="34">
        <f>C53+D53</f>
        <v>1360.3060885999876</v>
      </c>
      <c r="F53" s="5"/>
      <c r="G53" s="5"/>
      <c r="H53" s="5"/>
      <c r="I53" s="4"/>
      <c r="J53" s="4"/>
      <c r="K53" s="4"/>
    </row>
    <row r="54" spans="2:11" ht="15.75">
      <c r="B54" s="23"/>
      <c r="C54" s="38"/>
      <c r="D54" s="29"/>
      <c r="E54" s="22"/>
      <c r="F54" s="5"/>
      <c r="G54" s="5"/>
      <c r="H54" s="5"/>
      <c r="I54" s="4"/>
      <c r="J54" s="4"/>
      <c r="K54" s="4"/>
    </row>
    <row r="55" spans="2:14" ht="15.75">
      <c r="B55" s="26" t="s">
        <v>22</v>
      </c>
      <c r="C55" s="20">
        <f>C24+C26</f>
        <v>89091.27565930468</v>
      </c>
      <c r="D55" s="21">
        <f>-D24+D26</f>
        <v>-86386.29113291539</v>
      </c>
      <c r="E55" s="22">
        <f>C55+D55</f>
        <v>2704.984526389293</v>
      </c>
      <c r="F55" s="5"/>
      <c r="G55" s="5"/>
      <c r="H55" s="5"/>
      <c r="I55" s="4"/>
      <c r="J55" s="4"/>
      <c r="K55" s="4"/>
      <c r="L55" s="2"/>
      <c r="M55" s="2"/>
      <c r="N55" s="2"/>
    </row>
    <row r="56" spans="2:11" ht="15.75">
      <c r="B56" s="26"/>
      <c r="C56" s="20"/>
      <c r="D56" s="21"/>
      <c r="E56" s="22"/>
      <c r="F56" s="5"/>
      <c r="G56" s="5"/>
      <c r="H56" s="5"/>
      <c r="I56" s="4"/>
      <c r="J56" s="4"/>
      <c r="K56" s="4"/>
    </row>
    <row r="57" spans="2:11" ht="15.75">
      <c r="B57" s="26" t="s">
        <v>23</v>
      </c>
      <c r="C57" s="39"/>
      <c r="D57" s="40"/>
      <c r="E57" s="22">
        <f>E59-(E21+E55)</f>
        <v>-1003.7519641059889</v>
      </c>
      <c r="F57" s="5"/>
      <c r="G57" s="5"/>
      <c r="H57" s="5"/>
      <c r="I57" s="4"/>
      <c r="J57" s="4"/>
      <c r="K57" s="4"/>
    </row>
    <row r="58" spans="2:11" ht="15.75">
      <c r="B58" s="23"/>
      <c r="C58" s="20"/>
      <c r="D58" s="21"/>
      <c r="E58" s="22"/>
      <c r="F58" s="5"/>
      <c r="G58" s="5"/>
      <c r="H58" s="5"/>
      <c r="I58" s="4"/>
      <c r="J58" s="4"/>
      <c r="K58" s="4"/>
    </row>
    <row r="59" spans="2:11" ht="16.5" thickBot="1">
      <c r="B59" s="41" t="s">
        <v>24</v>
      </c>
      <c r="C59" s="42">
        <f>-C69</f>
        <v>-19.8</v>
      </c>
      <c r="D59" s="43">
        <f>-D69</f>
        <v>61.1</v>
      </c>
      <c r="E59" s="44">
        <f>-E69</f>
        <v>41.3</v>
      </c>
      <c r="F59" s="5"/>
      <c r="G59" s="5"/>
      <c r="H59" s="5"/>
      <c r="I59" s="4"/>
      <c r="J59" s="4"/>
      <c r="K59" s="4"/>
    </row>
    <row r="60" spans="2:11" ht="16.5" thickTop="1">
      <c r="B60" s="23"/>
      <c r="C60" s="20"/>
      <c r="D60" s="21"/>
      <c r="E60" s="22"/>
      <c r="F60" s="5"/>
      <c r="G60" s="5"/>
      <c r="H60" s="5"/>
      <c r="I60" s="4"/>
      <c r="J60" s="4"/>
      <c r="K60" s="4"/>
    </row>
    <row r="61" spans="2:11" ht="15.75">
      <c r="B61" s="23" t="s">
        <v>25</v>
      </c>
      <c r="C61" s="20">
        <v>0</v>
      </c>
      <c r="D61" s="21">
        <v>0</v>
      </c>
      <c r="E61" s="22">
        <f aca="true" t="shared" si="0" ref="E61:E69">C61+D61</f>
        <v>0</v>
      </c>
      <c r="F61" s="5"/>
      <c r="G61" s="5"/>
      <c r="H61" s="5"/>
      <c r="I61" s="4"/>
      <c r="J61" s="4"/>
      <c r="K61" s="4"/>
    </row>
    <row r="62" spans="2:11" ht="15.75">
      <c r="B62" s="23" t="s">
        <v>26</v>
      </c>
      <c r="C62" s="20">
        <v>19.8</v>
      </c>
      <c r="D62" s="21">
        <v>0</v>
      </c>
      <c r="E62" s="22">
        <f t="shared" si="0"/>
        <v>19.8</v>
      </c>
      <c r="F62" s="5"/>
      <c r="G62" s="5"/>
      <c r="H62" s="5"/>
      <c r="I62" s="4"/>
      <c r="J62" s="4"/>
      <c r="K62" s="4"/>
    </row>
    <row r="63" spans="2:11" ht="15.75">
      <c r="B63" s="23" t="s">
        <v>27</v>
      </c>
      <c r="C63" s="20">
        <f>C64+C65</f>
        <v>0</v>
      </c>
      <c r="D63" s="21">
        <f>D64+D65</f>
        <v>0</v>
      </c>
      <c r="E63" s="22">
        <f t="shared" si="0"/>
        <v>0</v>
      </c>
      <c r="F63" s="5"/>
      <c r="G63" s="5"/>
      <c r="H63" s="5"/>
      <c r="I63" s="4"/>
      <c r="J63" s="4"/>
      <c r="K63" s="4"/>
    </row>
    <row r="64" spans="2:11" ht="15.75">
      <c r="B64" s="35" t="s">
        <v>35</v>
      </c>
      <c r="C64" s="20">
        <v>0</v>
      </c>
      <c r="D64" s="21">
        <v>0</v>
      </c>
      <c r="E64" s="22">
        <f t="shared" si="0"/>
        <v>0</v>
      </c>
      <c r="F64" s="5"/>
      <c r="G64" s="5"/>
      <c r="H64" s="5"/>
      <c r="I64" s="4"/>
      <c r="J64" s="4"/>
      <c r="K64" s="4"/>
    </row>
    <row r="65" spans="2:11" ht="15.75">
      <c r="B65" s="35" t="s">
        <v>36</v>
      </c>
      <c r="C65" s="20">
        <f>C66+C67</f>
        <v>0</v>
      </c>
      <c r="D65" s="21">
        <f>+D66+D67</f>
        <v>0</v>
      </c>
      <c r="E65" s="22">
        <f t="shared" si="0"/>
        <v>0</v>
      </c>
      <c r="F65" s="5"/>
      <c r="G65" s="5"/>
      <c r="H65" s="5"/>
      <c r="I65" s="4"/>
      <c r="J65" s="4"/>
      <c r="K65" s="4"/>
    </row>
    <row r="66" spans="2:11" ht="15.75">
      <c r="B66" s="23" t="s">
        <v>28</v>
      </c>
      <c r="C66" s="20">
        <v>0</v>
      </c>
      <c r="D66" s="21">
        <v>0</v>
      </c>
      <c r="E66" s="22">
        <f t="shared" si="0"/>
        <v>0</v>
      </c>
      <c r="F66" s="5"/>
      <c r="G66" s="5"/>
      <c r="H66" s="5"/>
      <c r="I66" s="4"/>
      <c r="J66" s="4"/>
      <c r="K66" s="4"/>
    </row>
    <row r="67" spans="2:11" ht="15.75">
      <c r="B67" s="23" t="s">
        <v>29</v>
      </c>
      <c r="C67" s="20">
        <v>0</v>
      </c>
      <c r="D67" s="21">
        <v>0</v>
      </c>
      <c r="E67" s="22">
        <f t="shared" si="0"/>
        <v>0</v>
      </c>
      <c r="F67" s="5"/>
      <c r="G67" s="5"/>
      <c r="H67" s="5"/>
      <c r="I67" s="4"/>
      <c r="J67" s="4"/>
      <c r="K67" s="4"/>
    </row>
    <row r="68" spans="2:11" ht="15.75">
      <c r="B68" s="45" t="s">
        <v>33</v>
      </c>
      <c r="C68" s="32">
        <v>0</v>
      </c>
      <c r="D68" s="33">
        <v>-61.1</v>
      </c>
      <c r="E68" s="34">
        <f t="shared" si="0"/>
        <v>-61.1</v>
      </c>
      <c r="F68" s="5"/>
      <c r="G68" s="5"/>
      <c r="H68" s="5"/>
      <c r="I68" s="4"/>
      <c r="J68" s="4"/>
      <c r="K68" s="4"/>
    </row>
    <row r="69" spans="2:11" ht="16.5" thickBot="1">
      <c r="B69" s="41" t="s">
        <v>30</v>
      </c>
      <c r="C69" s="42">
        <f>C61+C62+C63+C68</f>
        <v>19.8</v>
      </c>
      <c r="D69" s="43">
        <f>D61+D62+D63+D68</f>
        <v>-61.1</v>
      </c>
      <c r="E69" s="44">
        <f t="shared" si="0"/>
        <v>-41.3</v>
      </c>
      <c r="F69" s="5"/>
      <c r="G69" s="5"/>
      <c r="H69" s="5"/>
      <c r="I69" s="4"/>
      <c r="J69" s="4"/>
      <c r="K69" s="4"/>
    </row>
    <row r="70" spans="2:5" ht="16.5" thickTop="1">
      <c r="B70" s="46"/>
      <c r="C70" s="46"/>
      <c r="D70" s="46"/>
      <c r="E70" s="46"/>
    </row>
    <row r="71" spans="2:5" ht="15.75">
      <c r="B71" s="47"/>
      <c r="C71" s="48"/>
      <c r="D71" s="49"/>
      <c r="E71" s="49"/>
    </row>
    <row r="72" spans="2:5" ht="16.5" thickBot="1">
      <c r="B72" s="49"/>
      <c r="C72" s="46"/>
      <c r="D72" s="49"/>
      <c r="E72" s="49"/>
    </row>
    <row r="73" spans="2:4" ht="16.5" thickTop="1">
      <c r="B73" s="50"/>
      <c r="C73" s="51" t="s">
        <v>41</v>
      </c>
      <c r="D73" s="52" t="s">
        <v>64</v>
      </c>
    </row>
    <row r="74" spans="2:4" ht="16.5" thickBot="1">
      <c r="B74" s="53"/>
      <c r="C74" s="54" t="s">
        <v>42</v>
      </c>
      <c r="D74" s="55" t="s">
        <v>42</v>
      </c>
    </row>
    <row r="75" spans="2:4" ht="15.75" thickTop="1">
      <c r="B75" s="56"/>
      <c r="C75" s="56"/>
      <c r="D75" s="57"/>
    </row>
    <row r="76" spans="2:6" ht="15.75">
      <c r="B76" s="58" t="s">
        <v>43</v>
      </c>
      <c r="C76" s="59">
        <v>15631.41750635429</v>
      </c>
      <c r="D76" s="60">
        <v>14355.363028047232</v>
      </c>
      <c r="F76" s="3"/>
    </row>
    <row r="77" spans="2:6" ht="15.75">
      <c r="B77" s="58" t="s">
        <v>44</v>
      </c>
      <c r="C77" s="59">
        <v>15242.791677602449</v>
      </c>
      <c r="D77" s="60">
        <v>14391.930457595818</v>
      </c>
      <c r="F77" s="3"/>
    </row>
    <row r="78" spans="2:6" ht="15.75">
      <c r="B78" s="58" t="s">
        <v>45</v>
      </c>
      <c r="C78" s="59">
        <v>-717.8212499999996</v>
      </c>
      <c r="D78" s="60">
        <v>-685.2992500000004</v>
      </c>
      <c r="F78" s="3"/>
    </row>
    <row r="79" spans="2:6" ht="15.75">
      <c r="B79" s="58" t="s">
        <v>46</v>
      </c>
      <c r="C79" s="59">
        <v>-132.75297513904172</v>
      </c>
      <c r="D79" s="60">
        <v>227.99931205899486</v>
      </c>
      <c r="F79" s="3"/>
    </row>
    <row r="80" spans="2:6" ht="15.75">
      <c r="B80" s="58"/>
      <c r="C80" s="59">
        <v>0</v>
      </c>
      <c r="D80" s="60"/>
      <c r="F80" s="3"/>
    </row>
    <row r="81" spans="2:6" ht="15.75">
      <c r="B81" s="58" t="s">
        <v>47</v>
      </c>
      <c r="C81" s="59">
        <v>389.9745857621317</v>
      </c>
      <c r="D81" s="60">
        <v>42.27135202719212</v>
      </c>
      <c r="F81" s="3"/>
    </row>
    <row r="82" spans="2:6" ht="15.75">
      <c r="B82" s="61"/>
      <c r="C82" s="62">
        <v>0</v>
      </c>
      <c r="D82" s="63"/>
      <c r="F82" s="3"/>
    </row>
    <row r="83" spans="2:6" ht="15.75">
      <c r="B83" s="58" t="s">
        <v>10</v>
      </c>
      <c r="C83" s="59">
        <v>1052.935690639983</v>
      </c>
      <c r="D83" s="60">
        <v>1219.8028979600144</v>
      </c>
      <c r="F83" s="3"/>
    </row>
    <row r="84" spans="2:6" ht="15.75">
      <c r="B84" s="61"/>
      <c r="C84" s="59">
        <v>0</v>
      </c>
      <c r="D84" s="60"/>
      <c r="F84" s="3"/>
    </row>
    <row r="85" spans="2:6" ht="15.75">
      <c r="B85" s="58" t="s">
        <v>48</v>
      </c>
      <c r="C85" s="59">
        <v>-3.799999999999997</v>
      </c>
      <c r="D85" s="60">
        <v>-37.5</v>
      </c>
      <c r="F85" s="3"/>
    </row>
    <row r="86" spans="2:6" ht="15.75">
      <c r="B86" s="58"/>
      <c r="C86" s="59">
        <v>0</v>
      </c>
      <c r="D86" s="60"/>
      <c r="F86" s="3"/>
    </row>
    <row r="87" spans="2:6" ht="15.75">
      <c r="B87" s="58" t="s">
        <v>49</v>
      </c>
      <c r="C87" s="59">
        <v>54.56424999998876</v>
      </c>
      <c r="D87" s="64">
        <v>633.0952500000027</v>
      </c>
      <c r="F87" s="3"/>
    </row>
    <row r="88" spans="2:6" ht="15.75">
      <c r="B88" s="61" t="s">
        <v>50</v>
      </c>
      <c r="C88" s="59">
        <v>-323.8312500000002</v>
      </c>
      <c r="D88" s="60">
        <v>-58.83424999999997</v>
      </c>
      <c r="F88" s="3"/>
    </row>
    <row r="89" spans="2:6" ht="15.75">
      <c r="B89" s="61" t="s">
        <v>51</v>
      </c>
      <c r="C89" s="59">
        <v>378.39549999998894</v>
      </c>
      <c r="D89" s="60">
        <v>691.9295000000027</v>
      </c>
      <c r="F89" s="3"/>
    </row>
    <row r="90" spans="2:6" ht="15.75">
      <c r="B90" s="58" t="s">
        <v>52</v>
      </c>
      <c r="C90" s="59">
        <v>-42.39400000000023</v>
      </c>
      <c r="D90" s="60">
        <v>141.31899999999996</v>
      </c>
      <c r="F90" s="3"/>
    </row>
    <row r="91" spans="2:6" ht="15.75">
      <c r="B91" s="61" t="s">
        <v>53</v>
      </c>
      <c r="C91" s="59">
        <v>-591.6050000000004</v>
      </c>
      <c r="D91" s="65">
        <v>-689.9499999999999</v>
      </c>
      <c r="F91" s="3"/>
    </row>
    <row r="92" spans="2:6" ht="15.75">
      <c r="B92" s="61" t="s">
        <v>54</v>
      </c>
      <c r="C92" s="59">
        <v>549.2110000000001</v>
      </c>
      <c r="D92" s="65">
        <v>831.2689999999999</v>
      </c>
      <c r="F92" s="3"/>
    </row>
    <row r="93" spans="2:6" ht="15.75">
      <c r="B93" s="66" t="s">
        <v>55</v>
      </c>
      <c r="C93" s="59">
        <v>-202.1909999999989</v>
      </c>
      <c r="D93" s="60">
        <v>-223.0590000000002</v>
      </c>
      <c r="F93" s="3"/>
    </row>
    <row r="94" spans="2:6" ht="15.75">
      <c r="B94" s="25" t="s">
        <v>56</v>
      </c>
      <c r="C94" s="59">
        <v>-15.77099999999973</v>
      </c>
      <c r="D94" s="67">
        <v>34.409999999999854</v>
      </c>
      <c r="F94" s="3"/>
    </row>
    <row r="95" spans="2:6" ht="15.75">
      <c r="B95" s="25" t="s">
        <v>57</v>
      </c>
      <c r="C95" s="59">
        <v>-186.41999999999916</v>
      </c>
      <c r="D95" s="67">
        <v>-257.46900000000005</v>
      </c>
      <c r="F95" s="3"/>
    </row>
    <row r="96" spans="2:6" ht="15.75">
      <c r="B96" s="58" t="s">
        <v>58</v>
      </c>
      <c r="C96" s="59">
        <v>1242.9564406399934</v>
      </c>
      <c r="D96" s="64">
        <v>668.4476479600119</v>
      </c>
      <c r="F96" s="3"/>
    </row>
    <row r="97" spans="2:6" ht="15.75">
      <c r="B97" s="61" t="s">
        <v>59</v>
      </c>
      <c r="C97" s="59">
        <v>394.8310000000078</v>
      </c>
      <c r="D97" s="60">
        <v>-78.16299999999006</v>
      </c>
      <c r="F97" s="3"/>
    </row>
    <row r="98" spans="2:6" ht="15.75">
      <c r="B98" s="61" t="s">
        <v>60</v>
      </c>
      <c r="C98" s="59">
        <v>848.1254406399854</v>
      </c>
      <c r="D98" s="60">
        <v>746.610647960002</v>
      </c>
      <c r="F98" s="3"/>
    </row>
    <row r="99" spans="2:4" ht="16.5" thickBot="1">
      <c r="B99" s="68"/>
      <c r="C99" s="69"/>
      <c r="D99" s="70"/>
    </row>
    <row r="100" ht="15.75" thickTop="1"/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2015-01-13T07:18:13Z</dcterms:created>
  <dcterms:modified xsi:type="dcterms:W3CDTF">2015-01-13T07:18:15Z</dcterms:modified>
  <cp:category/>
  <cp:version/>
  <cp:contentType/>
  <cp:contentStatus/>
</cp:coreProperties>
</file>