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<sst xmlns="http://schemas.openxmlformats.org/spreadsheetml/2006/main" count="76" uniqueCount="64">
  <si>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</si>
  <si>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</si>
  <si>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</si>
  <si>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</si>
  <si>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</si>
  <si>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</si>
  <si>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</si>
  <si>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</si>
  <si>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</si>
  <si>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</si>
  <si>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</si>
  <si>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</si>
  <si>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</si>
  <si>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</si>
  <si>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</si>
  <si>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</si>
  <si>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</si>
  <si>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</si>
  <si>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</si>
  <si>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</si>
  <si>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</si>
  <si>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</si>
  <si>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</si>
  <si>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</si>
  <si>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</si>
  <si>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</si>
  <si>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</si>
  <si>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</si>
  <si>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</si>
  <si>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</si>
  <si>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</si>
  <si>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</si>
  <si>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</si>
  <si>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</si>
  <si>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</si>
  <si>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</si>
  <si>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</si>
  <si>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</si>
  <si>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</si>
  <si>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</si>
  <si>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</si>
  <si>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</si>
  <si>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</si>
  <si>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</si>
  <si>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</si>
  <si>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</si>
  <si>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</si>
  <si>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</si>
  <si>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</si>
  <si>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</si>
  <si>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</si>
  <si>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</si>
  <si>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</si>
  <si>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</si>
  <si>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</si>
  <si>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</si>
  <si>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</si>
  <si>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</si>
  <si>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</si>
  <si>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</si>
  <si>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</si>
  <si>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</si>
  <si>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</si>
  <si>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Slovak Republic -Balance of Payments - January - March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</si>
</sst>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63</v>
      </c>
    </row>
    <row r="3" ht="21.75" customHeight="1" thickBot="1">
      <c r="B3" s="58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15976.245488999999</v>
      </c>
      <c r="D7" s="31">
        <v>14830.66804</v>
      </c>
      <c r="E7" s="32">
        <f>C7-D7</f>
        <v>1145.5774489999985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1439.6966477157907</v>
      </c>
      <c r="D9" s="31">
        <f>D10+D11+D12</f>
        <v>1460.05502</v>
      </c>
      <c r="E9" s="32">
        <f>E10+E11+E12</f>
        <v>-20.358372284209338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468.89664771579066</v>
      </c>
      <c r="D10" s="31">
        <v>381.80502</v>
      </c>
      <c r="E10" s="32">
        <f>C10-D10</f>
        <v>87.09162771579065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395.7</v>
      </c>
      <c r="D11" s="31">
        <v>379.25</v>
      </c>
      <c r="E11" s="32">
        <f>C11-D11</f>
        <v>16.44999999999999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575.1</v>
      </c>
      <c r="D12" s="31">
        <v>699</v>
      </c>
      <c r="E12" s="32">
        <f>C12-D12</f>
        <v>-123.89999999999998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666.3641</v>
      </c>
      <c r="D14" s="31">
        <f>D15+D16</f>
        <v>1289.9398787337132</v>
      </c>
      <c r="E14" s="32">
        <f>E15+E16</f>
        <v>-623.5757787337132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399</v>
      </c>
      <c r="D15" s="31">
        <v>36</v>
      </c>
      <c r="E15" s="32">
        <f>C15-D15</f>
        <v>363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267.3641</v>
      </c>
      <c r="D16" s="31">
        <v>1253.9398787337132</v>
      </c>
      <c r="E16" s="32">
        <f>C16-D16</f>
        <v>-986.5757787337132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465.32054</v>
      </c>
      <c r="D18" s="31">
        <f>D19+D20</f>
        <v>557.924096</v>
      </c>
      <c r="E18" s="32">
        <f>E19+E20</f>
        <v>-92.60355600000003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61</v>
      </c>
      <c r="C19" s="30">
        <v>395.52054</v>
      </c>
      <c r="D19" s="31">
        <v>310.824096</v>
      </c>
      <c r="E19" s="32">
        <f>C19-D19</f>
        <v>84.69644399999999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62</v>
      </c>
      <c r="C20" s="30">
        <v>69.8</v>
      </c>
      <c r="D20" s="31">
        <v>247.10000000000002</v>
      </c>
      <c r="E20" s="32">
        <f>C20-D20</f>
        <v>-177.3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18547.626776715788</v>
      </c>
      <c r="D21" s="31">
        <f>D7+D9+D14+D18</f>
        <v>18138.58703473371</v>
      </c>
      <c r="E21" s="32">
        <f>E7+E9+E14+E18</f>
        <v>409.03974198207607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26.25546</v>
      </c>
      <c r="D24" s="37">
        <v>29</v>
      </c>
      <c r="E24" s="38">
        <f>C24-D24</f>
        <v>-2.7445400000000006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48680.91837873372</v>
      </c>
      <c r="D26" s="31">
        <f>D28+D38+D46+D42</f>
        <v>-47081.168851353985</v>
      </c>
      <c r="E26" s="32">
        <f>E28+E38+E46+E42</f>
        <v>1599.7495273797215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17977.682</v>
      </c>
      <c r="D28" s="31">
        <f>D29+D33</f>
        <v>-17939.142</v>
      </c>
      <c r="E28" s="32">
        <f>E29+E33</f>
        <v>38.53999999999934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271.592</v>
      </c>
      <c r="D29" s="31">
        <f>D30+D32+D31</f>
        <v>-363.202</v>
      </c>
      <c r="E29" s="32">
        <f>E30+E32+E31</f>
        <v>-91.61000000000007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5.776000000000001</v>
      </c>
      <c r="D30" s="31">
        <v>-14.359</v>
      </c>
      <c r="E30" s="32">
        <f>C30+D30</f>
        <v>-8.582999999999998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-30.984</v>
      </c>
      <c r="E31" s="32">
        <f>C31+D31</f>
        <v>-30.984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265.816</v>
      </c>
      <c r="D32" s="31">
        <v>-317.85900000000004</v>
      </c>
      <c r="E32" s="32">
        <f>C32+D32</f>
        <v>-52.04300000000006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17706.09</v>
      </c>
      <c r="D33" s="31">
        <f>D34+D36+D35</f>
        <v>-17575.94</v>
      </c>
      <c r="E33" s="32">
        <f>E34+E36+E35</f>
        <v>130.1499999999994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837.9939999999999</v>
      </c>
      <c r="D34" s="31">
        <v>-735.4390000000001</v>
      </c>
      <c r="E34" s="32">
        <f>C34+D34</f>
        <v>102.55499999999984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688.9010000000001</v>
      </c>
      <c r="D35" s="31">
        <v>0</v>
      </c>
      <c r="E35" s="32">
        <f>C35+D35</f>
        <v>688.9010000000001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16179.195</v>
      </c>
      <c r="D36" s="31">
        <v>-16840.501</v>
      </c>
      <c r="E36" s="32">
        <f>C36+D36</f>
        <v>-661.3060000000005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2545.9</v>
      </c>
      <c r="D38" s="31">
        <f>D39+D40</f>
        <v>-590.9</v>
      </c>
      <c r="E38" s="32">
        <f>E39+E40</f>
        <v>1955.0000000000002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8.5</v>
      </c>
      <c r="D39" s="31">
        <v>-539.8</v>
      </c>
      <c r="E39" s="32">
        <f>C39+D39</f>
        <v>-531.3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2537.4</v>
      </c>
      <c r="D40" s="31">
        <v>-51.1</v>
      </c>
      <c r="E40" s="32">
        <f>C40+D40</f>
        <v>2486.3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3844.298</v>
      </c>
      <c r="D42" s="31">
        <f>D43+D44</f>
        <v>-3971.484</v>
      </c>
      <c r="E42" s="32">
        <f>E43+E44</f>
        <v>-127.18599999999992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1457.343</v>
      </c>
      <c r="D43" s="31">
        <v>-1466.29</v>
      </c>
      <c r="E43" s="32">
        <f>C43+D43</f>
        <v>-8.946999999999889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2386.955</v>
      </c>
      <c r="D44" s="31">
        <v>-2505.194</v>
      </c>
      <c r="E44" s="32">
        <f>C44+D44</f>
        <v>-118.23900000000003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24313.038378733712</v>
      </c>
      <c r="D46" s="31">
        <f>D47+D51</f>
        <v>-24579.64285135399</v>
      </c>
      <c r="E46" s="32">
        <f>C46+D46</f>
        <v>-266.6044726202781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2343.226378733713</v>
      </c>
      <c r="D47" s="31">
        <f>D48+D49</f>
        <v>-2228.3849480939907</v>
      </c>
      <c r="E47" s="32">
        <f>C47+D47</f>
        <v>114.84143063972215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546.797</v>
      </c>
      <c r="D48" s="31">
        <v>-676.568305311428</v>
      </c>
      <c r="E48" s="32">
        <f>C48+D48</f>
        <v>-129.77130531142802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1796.4293787337128</v>
      </c>
      <c r="D49" s="31">
        <v>-1551.8166427825627</v>
      </c>
      <c r="E49" s="32">
        <f>C49+D49</f>
        <v>244.61273595115017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21969.811999999998</v>
      </c>
      <c r="D51" s="31">
        <f>D52+D53</f>
        <v>-22351.25790326</v>
      </c>
      <c r="E51" s="32">
        <f>C51+D51</f>
        <v>-381.4459032600025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9949.46</v>
      </c>
      <c r="D52" s="31">
        <v>-13215.68</v>
      </c>
      <c r="E52" s="32">
        <f>C52+D52</f>
        <v>-3266.220000000001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12020.351999999999</v>
      </c>
      <c r="D53" s="31">
        <v>-9135.57790326</v>
      </c>
      <c r="E53" s="38">
        <f>C53+D53</f>
        <v>2884.7740967399986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48707.17383873372</v>
      </c>
      <c r="D55" s="31">
        <f>-D24+D26</f>
        <v>-47110.168851353985</v>
      </c>
      <c r="E55" s="32">
        <f>C55+D55</f>
        <v>1597.0049873797325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-1580.7447293618086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-8.899999999999999</v>
      </c>
      <c r="D59" s="44">
        <f>-D69</f>
        <v>434.2</v>
      </c>
      <c r="E59" s="45">
        <f>-E69</f>
        <v>425.3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6.1</v>
      </c>
      <c r="D62" s="31">
        <v>0</v>
      </c>
      <c r="E62" s="32">
        <f t="shared" si="0"/>
        <v>6.1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-434.2</v>
      </c>
      <c r="E63" s="32">
        <f t="shared" si="0"/>
        <v>-434.2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-411.2</v>
      </c>
      <c r="E64" s="32">
        <f t="shared" si="0"/>
        <v>-411.2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-23</v>
      </c>
      <c r="E65" s="32">
        <f t="shared" si="0"/>
        <v>-23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-23</v>
      </c>
      <c r="E66" s="32">
        <f t="shared" si="0"/>
        <v>-23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2.8</v>
      </c>
      <c r="D68" s="37">
        <v>0</v>
      </c>
      <c r="E68" s="38">
        <f t="shared" si="0"/>
        <v>2.8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8.899999999999999</v>
      </c>
      <c r="D69" s="44">
        <f>D61+D62+D63+D68</f>
        <v>-434.2</v>
      </c>
      <c r="E69" s="45">
        <f t="shared" si="0"/>
        <v>-425.3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3" ht="16.5" thickTop="1">
      <c r="B73" s="46"/>
      <c r="C73" s="47" t="s">
        <v>41</v>
      </c>
    </row>
    <row r="74" spans="2:3" ht="16.5" thickBot="1">
      <c r="B74" s="48"/>
      <c r="C74" s="49" t="s">
        <v>42</v>
      </c>
    </row>
    <row r="75" spans="2:3" ht="15.75" thickTop="1">
      <c r="B75" s="50"/>
      <c r="C75" s="50"/>
    </row>
    <row r="76" spans="2:6" ht="15.75">
      <c r="B76" s="51" t="s">
        <v>43</v>
      </c>
      <c r="C76" s="52">
        <f>D9+D7</f>
        <v>16290.72306</v>
      </c>
      <c r="F76" s="11"/>
    </row>
    <row r="77" spans="2:6" ht="15.75">
      <c r="B77" s="51" t="s">
        <v>44</v>
      </c>
      <c r="C77" s="52">
        <f>C9+C7</f>
        <v>17415.94213671579</v>
      </c>
      <c r="F77" s="11"/>
    </row>
    <row r="78" spans="2:6" ht="15.75">
      <c r="B78" s="51" t="s">
        <v>45</v>
      </c>
      <c r="C78" s="52">
        <f>E14</f>
        <v>-623.5757787337132</v>
      </c>
      <c r="F78" s="11"/>
    </row>
    <row r="79" spans="2:6" ht="15.75">
      <c r="B79" s="51" t="s">
        <v>46</v>
      </c>
      <c r="C79" s="52">
        <f>E18</f>
        <v>-92.60355600000003</v>
      </c>
      <c r="F79" s="11"/>
    </row>
    <row r="80" spans="2:6" ht="15.75">
      <c r="B80" s="51"/>
      <c r="C80" s="52"/>
      <c r="F80" s="11"/>
    </row>
    <row r="81" spans="2:6" ht="15.75">
      <c r="B81" s="51" t="s">
        <v>47</v>
      </c>
      <c r="C81" s="52">
        <f>E24</f>
        <v>-2.7445400000000006</v>
      </c>
      <c r="F81" s="11"/>
    </row>
    <row r="82" spans="2:6" ht="15.75">
      <c r="B82" s="53"/>
      <c r="C82" s="54"/>
      <c r="F82" s="11"/>
    </row>
    <row r="83" spans="2:6" ht="15.75">
      <c r="B83" s="51" t="s">
        <v>10</v>
      </c>
      <c r="C83" s="52">
        <f>C87+C90+C96+C93</f>
        <v>1599.7495273797192</v>
      </c>
      <c r="F83" s="11"/>
    </row>
    <row r="84" spans="2:6" ht="15.75">
      <c r="B84" s="53"/>
      <c r="C84" s="52"/>
      <c r="F84" s="11"/>
    </row>
    <row r="85" spans="2:6" ht="15.75">
      <c r="B85" s="51" t="s">
        <v>48</v>
      </c>
      <c r="C85" s="52">
        <f>E69</f>
        <v>-425.3</v>
      </c>
      <c r="F85" s="11"/>
    </row>
    <row r="86" spans="2:6" ht="15.75">
      <c r="B86" s="51"/>
      <c r="C86" s="52"/>
      <c r="F86" s="11"/>
    </row>
    <row r="87" spans="2:6" ht="15.75">
      <c r="B87" s="51" t="s">
        <v>49</v>
      </c>
      <c r="C87" s="52">
        <f>C88+C89</f>
        <v>38.53999999999934</v>
      </c>
      <c r="F87" s="11"/>
    </row>
    <row r="88" spans="2:6" ht="15.75">
      <c r="B88" s="53" t="s">
        <v>50</v>
      </c>
      <c r="C88" s="52">
        <f>E29</f>
        <v>-91.61000000000007</v>
      </c>
      <c r="F88" s="11"/>
    </row>
    <row r="89" spans="2:6" ht="15.75">
      <c r="B89" s="53" t="s">
        <v>51</v>
      </c>
      <c r="C89" s="52">
        <f>E33</f>
        <v>130.1499999999994</v>
      </c>
      <c r="F89" s="11"/>
    </row>
    <row r="90" spans="2:6" ht="15.75">
      <c r="B90" s="51" t="s">
        <v>52</v>
      </c>
      <c r="C90" s="52">
        <f>C91+C92</f>
        <v>1955.0000000000002</v>
      </c>
      <c r="F90" s="11"/>
    </row>
    <row r="91" spans="2:6" ht="15.75">
      <c r="B91" s="53" t="s">
        <v>53</v>
      </c>
      <c r="C91" s="52">
        <f>E39</f>
        <v>-531.3</v>
      </c>
      <c r="F91" s="11"/>
    </row>
    <row r="92" spans="2:6" ht="15.75">
      <c r="B92" s="53" t="s">
        <v>54</v>
      </c>
      <c r="C92" s="52">
        <f>E40</f>
        <v>2486.3</v>
      </c>
      <c r="F92" s="11"/>
    </row>
    <row r="93" spans="2:6" ht="15.75">
      <c r="B93" s="55" t="s">
        <v>55</v>
      </c>
      <c r="C93" s="52">
        <f>C94+C95</f>
        <v>-127.18599999999992</v>
      </c>
      <c r="F93" s="11"/>
    </row>
    <row r="94" spans="2:6" ht="15.75">
      <c r="B94" s="23" t="s">
        <v>56</v>
      </c>
      <c r="C94" s="52">
        <f>E43</f>
        <v>-8.946999999999889</v>
      </c>
      <c r="F94" s="11"/>
    </row>
    <row r="95" spans="2:6" ht="15.75">
      <c r="B95" s="23" t="s">
        <v>57</v>
      </c>
      <c r="C95" s="52">
        <f>E44</f>
        <v>-118.23900000000003</v>
      </c>
      <c r="F95" s="11"/>
    </row>
    <row r="96" spans="2:6" ht="15.75">
      <c r="B96" s="51" t="s">
        <v>58</v>
      </c>
      <c r="C96" s="52">
        <f>C97+C98</f>
        <v>-266.6044726202804</v>
      </c>
      <c r="F96" s="11"/>
    </row>
    <row r="97" spans="2:6" ht="15.75">
      <c r="B97" s="53" t="s">
        <v>59</v>
      </c>
      <c r="C97" s="52">
        <f>E48+E52</f>
        <v>-3395.991305311429</v>
      </c>
      <c r="F97" s="11"/>
    </row>
    <row r="98" spans="2:6" ht="15.75">
      <c r="B98" s="53" t="s">
        <v>60</v>
      </c>
      <c r="C98" s="52">
        <f>E49+E53</f>
        <v>3129.386832691149</v>
      </c>
      <c r="F98" s="11"/>
    </row>
    <row r="99" spans="2:3" ht="16.5" thickBot="1">
      <c r="B99" s="56"/>
      <c r="C99" s="57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2015-03-23T11:52:14Z</dcterms:modified>
  <cp:category/>
  <cp:version/>
  <cp:contentType/>
  <cp:contentStatus/>
</cp:coreProperties>
</file>