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11DBDF92-C534-4D3E-BB2D-2BFB100CAF55}" xr6:coauthVersionLast="41" xr6:coauthVersionMax="41" xr10:uidLastSave="{00000000-0000-0000-0000-000000000000}"/>
  <bookViews>
    <workbookView xWindow="-120" yWindow="-120" windowWidth="29040" windowHeight="17580" xr2:uid="{57FC6B2F-FE6C-4304-AB58-C15F1FAC175B}"/>
  </bookViews>
  <sheets>
    <sheet name="MBOP_2009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C6" i="1" s="1"/>
  <c r="AA6" i="1"/>
  <c r="Y6" i="1"/>
  <c r="X6" i="1"/>
  <c r="V6" i="1"/>
  <c r="U6" i="1"/>
  <c r="S6" i="1"/>
  <c r="R6" i="1"/>
  <c r="P6" i="1"/>
  <c r="O6" i="1"/>
  <c r="M6" i="1"/>
  <c r="L6" i="1"/>
  <c r="J6" i="1"/>
  <c r="I6" i="1"/>
  <c r="G6" i="1"/>
  <c r="F6" i="1"/>
  <c r="D6" i="1"/>
  <c r="C6" i="1"/>
  <c r="T6" i="1" l="1"/>
  <c r="E13" i="1"/>
  <c r="E6" i="1"/>
  <c r="K6" i="1"/>
  <c r="Q6" i="1"/>
  <c r="W6" i="1"/>
  <c r="K13" i="1"/>
  <c r="K19" i="1" s="1"/>
  <c r="Q13" i="1"/>
  <c r="AC13" i="1"/>
  <c r="AC19" i="1" s="1"/>
  <c r="AI13" i="1"/>
  <c r="N6" i="1"/>
  <c r="AF6" i="1"/>
  <c r="H13" i="1"/>
  <c r="N13" i="1"/>
  <c r="AF13" i="1"/>
  <c r="AL13" i="1"/>
  <c r="AL6" i="1"/>
  <c r="H6" i="1"/>
  <c r="AI6" i="1"/>
  <c r="T13" i="1"/>
  <c r="T19" i="1" s="1"/>
  <c r="Z13" i="1"/>
  <c r="Z6" i="1"/>
  <c r="Z19" i="1" s="1"/>
  <c r="W13" i="1"/>
  <c r="AL19" i="1" l="1"/>
  <c r="AF19" i="1"/>
  <c r="Q19" i="1"/>
  <c r="W19" i="1"/>
  <c r="AI19" i="1"/>
  <c r="E19" i="1"/>
  <c r="H19" i="1"/>
  <c r="N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<sst xmlns="http://schemas.openxmlformats.org/spreadsheetml/2006/main" count="112" uniqueCount="46">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</sst>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Fill="1" applyBorder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/>
    <xf numFmtId="0" fontId="14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C7726DD6-02FA-4119-81FC-EF5F03E2EC78}"/>
    <cellStyle name="Normal 7" xfId="1" xr:uid="{2B8FB39C-ACB4-48F1-BD52-AE4C8D9489C9}"/>
    <cellStyle name="Normal_Booklet 2011_euro17_WGES_2011_280" xfId="2" xr:uid="{918D9BA8-C89B-4AF5-A212-7F361A22637C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1630-173A-4DFE-8A6D-862BE8FE6CAE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B4" s="3">
        <v>2009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5" customHeight="1" x14ac:dyDescent="0.3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3311.9733617056422</v>
      </c>
      <c r="D6" s="15">
        <f>SUM(D7:D10)</f>
        <v>3799.0613655322891</v>
      </c>
      <c r="E6" s="15">
        <f>+C6-D6</f>
        <v>-487.08800382664685</v>
      </c>
      <c r="F6" s="15">
        <f>SUM(F7:F10)</f>
        <v>6863.8552703508394</v>
      </c>
      <c r="G6" s="15">
        <f>SUM(G7:G10)</f>
        <v>7577.4840393895929</v>
      </c>
      <c r="H6" s="15">
        <f>+F6-G6</f>
        <v>-713.62876903875349</v>
      </c>
      <c r="I6" s="15">
        <f>SUM(I7:I10)</f>
        <v>10811.108593563073</v>
      </c>
      <c r="J6" s="15">
        <f>SUM(J7:J10)</f>
        <v>11841.656836330736</v>
      </c>
      <c r="K6" s="15">
        <f>+I6-J6</f>
        <v>-1030.5482427676634</v>
      </c>
      <c r="L6" s="15">
        <f>SUM(L7:L10)</f>
        <v>14657.881169963208</v>
      </c>
      <c r="M6" s="15">
        <f>SUM(M7:M10)</f>
        <v>15712.827368301547</v>
      </c>
      <c r="N6" s="15">
        <f>+L6-M6</f>
        <v>-1054.9461983383389</v>
      </c>
      <c r="O6" s="15">
        <f>SUM(O7:O10)</f>
        <v>18196.053659371533</v>
      </c>
      <c r="P6" s="15">
        <f>SUM(P7:P10)</f>
        <v>19432.980271900517</v>
      </c>
      <c r="Q6" s="15">
        <f>+O6-P6</f>
        <v>-1236.9266125289832</v>
      </c>
      <c r="R6" s="15">
        <f>SUM(R7:R10)</f>
        <v>22059.848368029558</v>
      </c>
      <c r="S6" s="15">
        <f>SUM(S7:S10)</f>
        <v>23533.836561895339</v>
      </c>
      <c r="T6" s="15">
        <f>+R6-S6</f>
        <v>-1473.9881938657818</v>
      </c>
      <c r="U6" s="15">
        <f>SUM(U7:U10)</f>
        <v>25685.356990445598</v>
      </c>
      <c r="V6" s="15">
        <f>SUM(V7:V10)</f>
        <v>27392.480893760727</v>
      </c>
      <c r="W6" s="15">
        <f>+U6-V6</f>
        <v>-1707.1239033151287</v>
      </c>
      <c r="X6" s="15">
        <f>SUM(X7:X10)</f>
        <v>29455.012332145703</v>
      </c>
      <c r="Y6" s="15">
        <f>SUM(Y7:Y10)</f>
        <v>31080.377163652312</v>
      </c>
      <c r="Z6" s="15">
        <f>+X6-Y6</f>
        <v>-1625.3648315066093</v>
      </c>
      <c r="AA6" s="15">
        <f>SUM(AA7:AA10)</f>
        <v>33711.12104734208</v>
      </c>
      <c r="AB6" s="15">
        <f>SUM(AB7:AB10)</f>
        <v>35364.839495481967</v>
      </c>
      <c r="AC6" s="15">
        <f>+AA6-AB6</f>
        <v>-1653.7184481398872</v>
      </c>
      <c r="AD6" s="15">
        <f>SUM(AD7:AD10)</f>
        <v>38290.689703452779</v>
      </c>
      <c r="AE6" s="15">
        <f>SUM(AE7:AE10)</f>
        <v>39924.184942996922</v>
      </c>
      <c r="AF6" s="15">
        <f>+AD6-AE6</f>
        <v>-1633.4952395441433</v>
      </c>
      <c r="AG6" s="15">
        <f>SUM(AG7:AG10)</f>
        <v>42683.490851216709</v>
      </c>
      <c r="AH6" s="15">
        <f>SUM(AH7:AH10)</f>
        <v>44430.895383752046</v>
      </c>
      <c r="AI6" s="15">
        <f>+AG6-AH6</f>
        <v>-1747.4045325353363</v>
      </c>
      <c r="AJ6" s="15">
        <f>SUM(AJ7:AJ10)</f>
        <v>46642.533288693558</v>
      </c>
      <c r="AK6" s="15">
        <f>SUM(AK7:AK10)</f>
        <v>48849.668713590872</v>
      </c>
      <c r="AL6" s="15">
        <f>+AJ6-AK6</f>
        <v>-2207.1354248973148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2600.8305170033263</v>
      </c>
      <c r="D7" s="18">
        <v>2924.8392571483992</v>
      </c>
      <c r="E7" s="15">
        <f t="shared" ref="E7:E18" si="0">+C7-D7</f>
        <v>-324.00874014507281</v>
      </c>
      <c r="F7" s="18">
        <v>5393.2571389165696</v>
      </c>
      <c r="G7" s="18">
        <v>5776.3553286955103</v>
      </c>
      <c r="H7" s="15">
        <f t="shared" ref="H7:H11" si="1">+F7-G7</f>
        <v>-383.09818977894065</v>
      </c>
      <c r="I7" s="18">
        <v>8612.1276535742763</v>
      </c>
      <c r="J7" s="18">
        <v>9061.8869483127492</v>
      </c>
      <c r="K7" s="15">
        <f t="shared" ref="K7:K11" si="2">+I7-J7</f>
        <v>-449.75929473847282</v>
      </c>
      <c r="L7" s="18">
        <v>11806.198102188438</v>
      </c>
      <c r="M7" s="18">
        <v>12024.413606056623</v>
      </c>
      <c r="N7" s="15">
        <f t="shared" ref="N7:N11" si="3">+L7-M7</f>
        <v>-218.2155038681849</v>
      </c>
      <c r="O7" s="18">
        <v>14706.431318262687</v>
      </c>
      <c r="P7" s="18">
        <v>14857.650779413179</v>
      </c>
      <c r="Q7" s="15">
        <f t="shared" ref="Q7:Q11" si="4">+O7-P7</f>
        <v>-151.21946115049286</v>
      </c>
      <c r="R7" s="18">
        <v>17856.099239048257</v>
      </c>
      <c r="S7" s="18">
        <v>18072.151237806942</v>
      </c>
      <c r="T7" s="15">
        <f t="shared" ref="T7:T11" si="5">+R7-S7</f>
        <v>-216.05199875868493</v>
      </c>
      <c r="U7" s="18">
        <v>20808.247725267447</v>
      </c>
      <c r="V7" s="18">
        <v>21051.153076004972</v>
      </c>
      <c r="W7" s="15">
        <f t="shared" ref="W7:W11" si="6">+U7-V7</f>
        <v>-242.90535073752471</v>
      </c>
      <c r="X7" s="18">
        <v>23849.399482397064</v>
      </c>
      <c r="Y7" s="18">
        <v>23956.883855967619</v>
      </c>
      <c r="Z7" s="15">
        <f t="shared" ref="Z7:Z11" si="7">+X7-Y7</f>
        <v>-107.48437357055445</v>
      </c>
      <c r="AA7" s="18">
        <v>27446.188160579655</v>
      </c>
      <c r="AB7" s="18">
        <v>27406.604552067125</v>
      </c>
      <c r="AC7" s="15">
        <f t="shared" ref="AC7:AC11" si="8">+AA7-AB7</f>
        <v>39.583608512530191</v>
      </c>
      <c r="AD7" s="18">
        <v>31364.079006193664</v>
      </c>
      <c r="AE7" s="18">
        <v>31080.922231774719</v>
      </c>
      <c r="AF7" s="15">
        <f t="shared" ref="AF7:AF11" si="9">+AD7-AE7</f>
        <v>283.15677441894513</v>
      </c>
      <c r="AG7" s="18">
        <v>35164.256942695989</v>
      </c>
      <c r="AH7" s="18">
        <v>34813.013445773693</v>
      </c>
      <c r="AI7" s="15">
        <f t="shared" ref="AI7:AI11" si="10">+AG7-AH7</f>
        <v>351.24349692229589</v>
      </c>
      <c r="AJ7" s="18">
        <v>38329.912922887241</v>
      </c>
      <c r="AK7" s="18">
        <v>38098.025563000003</v>
      </c>
      <c r="AL7" s="15">
        <f t="shared" ref="AL7:AL11" si="11">+AJ7-AK7</f>
        <v>231.88735988723784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369.85224474986825</v>
      </c>
      <c r="D8" s="18">
        <v>442.02142919276383</v>
      </c>
      <c r="E8" s="15">
        <f t="shared" si="0"/>
        <v>-72.169184442895585</v>
      </c>
      <c r="F8" s="18">
        <v>717.13543152735917</v>
      </c>
      <c r="G8" s="18">
        <v>920.1596831136236</v>
      </c>
      <c r="H8" s="15">
        <f t="shared" si="1"/>
        <v>-203.02425158626443</v>
      </c>
      <c r="I8" s="18">
        <v>1086.3489399887958</v>
      </c>
      <c r="J8" s="18">
        <v>1416.1348321755697</v>
      </c>
      <c r="K8" s="15">
        <f t="shared" si="2"/>
        <v>-329.78589218677394</v>
      </c>
      <c r="L8" s="18">
        <v>1452.0126370848334</v>
      </c>
      <c r="M8" s="18">
        <v>1900.0924980634011</v>
      </c>
      <c r="N8" s="15">
        <f t="shared" si="3"/>
        <v>-448.07986097856769</v>
      </c>
      <c r="O8" s="18">
        <v>1829.4488044154803</v>
      </c>
      <c r="P8" s="18">
        <v>2350.7112120983593</v>
      </c>
      <c r="Q8" s="15">
        <f t="shared" si="4"/>
        <v>-521.26240768287903</v>
      </c>
      <c r="R8" s="18">
        <v>2304.8536541938452</v>
      </c>
      <c r="S8" s="18">
        <v>2815.7470575828042</v>
      </c>
      <c r="T8" s="15">
        <f t="shared" si="5"/>
        <v>-510.89340338895909</v>
      </c>
      <c r="U8" s="18">
        <v>2732.3045368810481</v>
      </c>
      <c r="V8" s="18">
        <v>3342.736085192611</v>
      </c>
      <c r="W8" s="15">
        <f t="shared" si="6"/>
        <v>-610.43154831156289</v>
      </c>
      <c r="X8" s="18">
        <v>3162.1568460689705</v>
      </c>
      <c r="Y8" s="18">
        <v>3751.755217602104</v>
      </c>
      <c r="Z8" s="15">
        <f t="shared" si="7"/>
        <v>-589.59837153313356</v>
      </c>
      <c r="AA8" s="18">
        <v>3512.6584193558238</v>
      </c>
      <c r="AB8" s="18">
        <v>4199.5515761538518</v>
      </c>
      <c r="AC8" s="15">
        <f t="shared" si="8"/>
        <v>-686.89315679802803</v>
      </c>
      <c r="AD8" s="18">
        <v>3930.8311174925861</v>
      </c>
      <c r="AE8" s="18">
        <v>4649.4126330934396</v>
      </c>
      <c r="AF8" s="15">
        <f t="shared" si="9"/>
        <v>-718.58151560085344</v>
      </c>
      <c r="AG8" s="18">
        <v>4287.9189826632482</v>
      </c>
      <c r="AH8" s="18">
        <v>5060.1948578211859</v>
      </c>
      <c r="AI8" s="15">
        <f t="shared" si="10"/>
        <v>-772.27587515793766</v>
      </c>
      <c r="AJ8" s="18">
        <v>4736.4198930800003</v>
      </c>
      <c r="AK8" s="18">
        <v>5639.4110708290564</v>
      </c>
      <c r="AL8" s="15">
        <f t="shared" si="11"/>
        <v>-902.99117774905608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252.25909849366212</v>
      </c>
      <c r="D9" s="18">
        <v>263.05035043078891</v>
      </c>
      <c r="E9" s="15">
        <f t="shared" si="0"/>
        <v>-10.791251937126788</v>
      </c>
      <c r="F9" s="18">
        <v>569.39718659418963</v>
      </c>
      <c r="G9" s="18">
        <v>525.7743898473484</v>
      </c>
      <c r="H9" s="15">
        <f t="shared" si="1"/>
        <v>43.622796746841232</v>
      </c>
      <c r="I9" s="18">
        <v>859.47408701784946</v>
      </c>
      <c r="J9" s="18">
        <v>835.48920075839419</v>
      </c>
      <c r="K9" s="15">
        <f t="shared" si="2"/>
        <v>23.984886259455266</v>
      </c>
      <c r="L9" s="18">
        <v>1062.4590023867445</v>
      </c>
      <c r="M9" s="18">
        <v>1118.2288437793836</v>
      </c>
      <c r="N9" s="15">
        <f t="shared" si="3"/>
        <v>-55.769841392639137</v>
      </c>
      <c r="O9" s="18">
        <v>1257.7487406785917</v>
      </c>
      <c r="P9" s="18">
        <v>1442.7819298820609</v>
      </c>
      <c r="Q9" s="15">
        <f t="shared" si="4"/>
        <v>-185.03318920346919</v>
      </c>
      <c r="R9" s="18">
        <v>1431.4302097906011</v>
      </c>
      <c r="S9" s="18">
        <v>1713.5676328964018</v>
      </c>
      <c r="T9" s="15">
        <f t="shared" si="5"/>
        <v>-282.13742310580074</v>
      </c>
      <c r="U9" s="18">
        <v>1608.7887896292325</v>
      </c>
      <c r="V9" s="18">
        <v>1953.7161129362401</v>
      </c>
      <c r="W9" s="15">
        <f t="shared" si="6"/>
        <v>-344.92732330700755</v>
      </c>
      <c r="X9" s="18">
        <v>1855.3098590644217</v>
      </c>
      <c r="Y9" s="18">
        <v>2208.0741224534945</v>
      </c>
      <c r="Z9" s="15">
        <f t="shared" si="7"/>
        <v>-352.76426338907277</v>
      </c>
      <c r="AA9" s="18">
        <v>2097.1145387767801</v>
      </c>
      <c r="AB9" s="18">
        <v>2468.1935216916295</v>
      </c>
      <c r="AC9" s="15">
        <f t="shared" si="8"/>
        <v>-371.07898291484935</v>
      </c>
      <c r="AD9" s="18">
        <v>2290.1882310528194</v>
      </c>
      <c r="AE9" s="18">
        <v>2720.1934445520737</v>
      </c>
      <c r="AF9" s="15">
        <f t="shared" si="9"/>
        <v>-430.0052134992543</v>
      </c>
      <c r="AG9" s="18">
        <v>2472.8941573709899</v>
      </c>
      <c r="AH9" s="18">
        <v>2961.5145918701387</v>
      </c>
      <c r="AI9" s="15">
        <f t="shared" si="10"/>
        <v>-488.62043449914881</v>
      </c>
      <c r="AJ9" s="18">
        <v>2717.6324692390926</v>
      </c>
      <c r="AK9" s="18">
        <v>3278.7479177391328</v>
      </c>
      <c r="AL9" s="15">
        <f t="shared" si="11"/>
        <v>-561.1154485000402</v>
      </c>
    </row>
    <row r="10" spans="1:16383" ht="18.75" customHeight="1" x14ac:dyDescent="0.3">
      <c r="A10" s="16" t="s">
        <v>25</v>
      </c>
      <c r="B10" s="20" t="s">
        <v>26</v>
      </c>
      <c r="C10" s="18">
        <v>89.031501458785641</v>
      </c>
      <c r="D10" s="18">
        <v>169.15032876033749</v>
      </c>
      <c r="E10" s="15">
        <f t="shared" si="0"/>
        <v>-80.118827301551846</v>
      </c>
      <c r="F10" s="18">
        <v>184.06551331272087</v>
      </c>
      <c r="G10" s="18">
        <v>355.19463773311071</v>
      </c>
      <c r="H10" s="15">
        <f t="shared" si="1"/>
        <v>-171.12912442038984</v>
      </c>
      <c r="I10" s="18">
        <v>253.15791298215063</v>
      </c>
      <c r="J10" s="18">
        <v>528.14585508402195</v>
      </c>
      <c r="K10" s="15">
        <f t="shared" si="2"/>
        <v>-274.98794210187134</v>
      </c>
      <c r="L10" s="18">
        <v>337.2114283031911</v>
      </c>
      <c r="M10" s="18">
        <v>670.09242040213962</v>
      </c>
      <c r="N10" s="15">
        <f t="shared" si="3"/>
        <v>-332.88099209894852</v>
      </c>
      <c r="O10" s="18">
        <v>402.4247960147751</v>
      </c>
      <c r="P10" s="18">
        <v>781.83635050691782</v>
      </c>
      <c r="Q10" s="15">
        <f t="shared" si="4"/>
        <v>-379.41155449214273</v>
      </c>
      <c r="R10" s="18">
        <v>467.46526499685513</v>
      </c>
      <c r="S10" s="18">
        <v>932.37063360919262</v>
      </c>
      <c r="T10" s="15">
        <f t="shared" si="5"/>
        <v>-464.9053686123375</v>
      </c>
      <c r="U10" s="18">
        <v>536.01593866786948</v>
      </c>
      <c r="V10" s="18">
        <v>1044.8756196269057</v>
      </c>
      <c r="W10" s="15">
        <f t="shared" si="6"/>
        <v>-508.85968095903627</v>
      </c>
      <c r="X10" s="18">
        <v>588.14614461524616</v>
      </c>
      <c r="Y10" s="18">
        <v>1163.6639676290945</v>
      </c>
      <c r="Z10" s="15">
        <f t="shared" si="7"/>
        <v>-575.51782301384833</v>
      </c>
      <c r="AA10" s="18">
        <v>655.15992862982375</v>
      </c>
      <c r="AB10" s="18">
        <v>1290.4898455693628</v>
      </c>
      <c r="AC10" s="15">
        <f t="shared" si="8"/>
        <v>-635.32991693953909</v>
      </c>
      <c r="AD10" s="18">
        <v>705.59134871371703</v>
      </c>
      <c r="AE10" s="18">
        <v>1473.6566335766943</v>
      </c>
      <c r="AF10" s="15">
        <f t="shared" si="9"/>
        <v>-768.06528486297725</v>
      </c>
      <c r="AG10" s="18">
        <v>758.42076848647844</v>
      </c>
      <c r="AH10" s="18">
        <v>1596.1724882870269</v>
      </c>
      <c r="AI10" s="15">
        <f t="shared" si="10"/>
        <v>-837.75171980054847</v>
      </c>
      <c r="AJ10" s="18">
        <v>858.56800348722754</v>
      </c>
      <c r="AK10" s="18">
        <v>1833.4841620226825</v>
      </c>
      <c r="AL10" s="15">
        <f t="shared" si="11"/>
        <v>-974.916158535455</v>
      </c>
    </row>
    <row r="11" spans="1:16383" ht="18.75" customHeight="1" x14ac:dyDescent="0.3">
      <c r="A11" s="13" t="s">
        <v>27</v>
      </c>
      <c r="B11" s="21" t="s">
        <v>28</v>
      </c>
      <c r="C11" s="18">
        <v>5.2999999999999989</v>
      </c>
      <c r="D11" s="18">
        <v>12.7</v>
      </c>
      <c r="E11" s="15">
        <f t="shared" si="0"/>
        <v>-7.4</v>
      </c>
      <c r="F11" s="18">
        <v>280.59999999999997</v>
      </c>
      <c r="G11" s="18">
        <v>14.7</v>
      </c>
      <c r="H11" s="15">
        <f t="shared" si="1"/>
        <v>265.89999999999998</v>
      </c>
      <c r="I11" s="18">
        <v>280.7</v>
      </c>
      <c r="J11" s="18">
        <v>16.7</v>
      </c>
      <c r="K11" s="15">
        <f t="shared" si="2"/>
        <v>264</v>
      </c>
      <c r="L11" s="18">
        <v>419.80000000000007</v>
      </c>
      <c r="M11" s="18">
        <v>19.200000000000003</v>
      </c>
      <c r="N11" s="15">
        <f t="shared" si="3"/>
        <v>400.60000000000008</v>
      </c>
      <c r="O11" s="18">
        <v>431.70000000000005</v>
      </c>
      <c r="P11" s="18">
        <v>23.9</v>
      </c>
      <c r="Q11" s="15">
        <f t="shared" si="4"/>
        <v>407.80000000000007</v>
      </c>
      <c r="R11" s="18">
        <v>441.6</v>
      </c>
      <c r="S11" s="18">
        <v>25.2</v>
      </c>
      <c r="T11" s="15">
        <f t="shared" si="5"/>
        <v>416.40000000000003</v>
      </c>
      <c r="U11" s="18">
        <v>446.1</v>
      </c>
      <c r="V11" s="18">
        <v>27.4</v>
      </c>
      <c r="W11" s="15">
        <f t="shared" si="6"/>
        <v>418.70000000000005</v>
      </c>
      <c r="X11" s="18">
        <v>454.29999999999995</v>
      </c>
      <c r="Y11" s="18">
        <v>29.5</v>
      </c>
      <c r="Z11" s="15">
        <f t="shared" si="7"/>
        <v>424.79999999999995</v>
      </c>
      <c r="AA11" s="18">
        <v>454.3</v>
      </c>
      <c r="AB11" s="18">
        <v>30.5</v>
      </c>
      <c r="AC11" s="15">
        <f t="shared" si="8"/>
        <v>423.8</v>
      </c>
      <c r="AD11" s="18">
        <v>505.80000000000007</v>
      </c>
      <c r="AE11" s="18">
        <v>31.9</v>
      </c>
      <c r="AF11" s="15">
        <f t="shared" si="9"/>
        <v>473.90000000000009</v>
      </c>
      <c r="AG11" s="18">
        <v>520.70000000000005</v>
      </c>
      <c r="AH11" s="18">
        <v>33.6</v>
      </c>
      <c r="AI11" s="15">
        <f t="shared" si="10"/>
        <v>487.1</v>
      </c>
      <c r="AJ11" s="18">
        <v>522.4</v>
      </c>
      <c r="AK11" s="18">
        <v>35.099999999999994</v>
      </c>
      <c r="AL11" s="15">
        <f t="shared" si="11"/>
        <v>487.29999999999995</v>
      </c>
    </row>
    <row r="12" spans="1:16383" ht="18.75" customHeight="1" x14ac:dyDescent="0.3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32</v>
      </c>
      <c r="B13" s="25" t="s">
        <v>33</v>
      </c>
      <c r="C13" s="15">
        <f>+C14+C15+E16+C17+C18</f>
        <v>-2018.83</v>
      </c>
      <c r="D13" s="15">
        <f>+D14+D15+D17+D18</f>
        <v>-2372.9509999999996</v>
      </c>
      <c r="E13" s="15">
        <f t="shared" ref="E13" si="12">+C13-D13</f>
        <v>354.12099999999964</v>
      </c>
      <c r="F13" s="15">
        <f>+F14+F15+H16+F17+F18</f>
        <v>-760.98299999999938</v>
      </c>
      <c r="G13" s="15">
        <f>+G14+G15+G17+G18</f>
        <v>97.072000000001026</v>
      </c>
      <c r="H13" s="15">
        <f t="shared" ref="H13:H15" si="13">+F13-G13</f>
        <v>-858.0550000000004</v>
      </c>
      <c r="I13" s="15">
        <f>+I14+I15+K16+I17+I18</f>
        <v>768.92000000000007</v>
      </c>
      <c r="J13" s="15">
        <f>+J14+J15+J17+J18</f>
        <v>1674.8250000000007</v>
      </c>
      <c r="K13" s="15">
        <f t="shared" ref="K13:K15" si="14">+I13-J13</f>
        <v>-905.90500000000065</v>
      </c>
      <c r="L13" s="15">
        <f>+L14+L15+N16+L17+L18</f>
        <v>911.53399999999965</v>
      </c>
      <c r="M13" s="15">
        <f>+M14+M15+M17+M18</f>
        <v>2023.952999999997</v>
      </c>
      <c r="N13" s="15">
        <f t="shared" ref="N13:N15" si="15">+L13-M13</f>
        <v>-1112.4189999999974</v>
      </c>
      <c r="O13" s="15">
        <f>+O14+O15+Q16+O17+O18</f>
        <v>3419.6229999999996</v>
      </c>
      <c r="P13" s="15">
        <f>+P14+P15+P17+P18</f>
        <v>5141.9230000000016</v>
      </c>
      <c r="Q13" s="15">
        <f t="shared" ref="Q13:Q15" si="16">+O13-P13</f>
        <v>-1722.300000000002</v>
      </c>
      <c r="R13" s="15">
        <f>+R14+R15+T16+R17+R18</f>
        <v>4055.1290000000004</v>
      </c>
      <c r="S13" s="15">
        <f>+S14+S15+S17+S18</f>
        <v>5697.9910000000009</v>
      </c>
      <c r="T13" s="15">
        <f t="shared" ref="T13:T15" si="17">+R13-S13</f>
        <v>-1642.8620000000005</v>
      </c>
      <c r="U13" s="15">
        <f>+U14+U15+W16+U17+U18</f>
        <v>4466.9530000000004</v>
      </c>
      <c r="V13" s="15">
        <f>+V14+V15+V17+V18</f>
        <v>6234.2620000000006</v>
      </c>
      <c r="W13" s="15">
        <f t="shared" ref="W13:W15" si="18">+U13-V13</f>
        <v>-1767.3090000000002</v>
      </c>
      <c r="X13" s="15">
        <f>+X14+X15+Z16+X17+X18</f>
        <v>4508.03</v>
      </c>
      <c r="Y13" s="15">
        <f>+Y14+Y15+Y17+Y18</f>
        <v>6424.1219999999994</v>
      </c>
      <c r="Z13" s="15">
        <f t="shared" ref="Z13:Z15" si="19">+X13-Y13</f>
        <v>-1916.0919999999996</v>
      </c>
      <c r="AA13" s="15">
        <f>+AA14+AA15+AC16+AA17+AA18</f>
        <v>5433.8959999999997</v>
      </c>
      <c r="AB13" s="15">
        <f>+AB14+AB15+AB17+AB18</f>
        <v>7406.5480000000016</v>
      </c>
      <c r="AC13" s="15">
        <f t="shared" ref="AC13:AC15" si="20">+AA13-AB13</f>
        <v>-1972.6520000000019</v>
      </c>
      <c r="AD13" s="15">
        <f>+AD14+AD15+AF16+AD17+AD18</f>
        <v>5808.6810000000005</v>
      </c>
      <c r="AE13" s="15">
        <f>+AE14+AE15+AE17+AE18</f>
        <v>7635.6440000000021</v>
      </c>
      <c r="AF13" s="15">
        <f t="shared" ref="AF13:AF15" si="21">+AD13-AE13</f>
        <v>-1826.9630000000016</v>
      </c>
      <c r="AG13" s="15">
        <f>+AG14+AG15+AI16+AG17+AG18</f>
        <v>5460.3969999999999</v>
      </c>
      <c r="AH13" s="15">
        <f>+AH14+AH15+AH17+AH18</f>
        <v>7072.8299999999981</v>
      </c>
      <c r="AI13" s="15">
        <f t="shared" ref="AI13:AI15" si="22">+AG13-AH13</f>
        <v>-1612.4329999999982</v>
      </c>
      <c r="AJ13" s="15">
        <f>+AJ14+AJ15+AL16+AJ17+AJ18</f>
        <v>3618.0090000000005</v>
      </c>
      <c r="AK13" s="15">
        <f>+AK14+AK15+AK17+AK18</f>
        <v>6058.751000000002</v>
      </c>
      <c r="AL13" s="15">
        <f t="shared" ref="AL13:AL15" si="23">+AJ13-AK13</f>
        <v>-2440.7420000000016</v>
      </c>
    </row>
    <row r="14" spans="1:16383" ht="18.75" customHeight="1" x14ac:dyDescent="0.25">
      <c r="A14" s="16" t="s">
        <v>34</v>
      </c>
      <c r="B14" s="17" t="s">
        <v>35</v>
      </c>
      <c r="C14" s="18">
        <v>-6.3460000000000036</v>
      </c>
      <c r="D14" s="18">
        <v>45.404999999999973</v>
      </c>
      <c r="E14" s="15">
        <f t="shared" si="0"/>
        <v>-51.750999999999976</v>
      </c>
      <c r="F14" s="18">
        <v>318.72499999999997</v>
      </c>
      <c r="G14" s="18">
        <v>699.07899999999995</v>
      </c>
      <c r="H14" s="15">
        <f t="shared" si="13"/>
        <v>-380.35399999999998</v>
      </c>
      <c r="I14" s="18">
        <v>1262.192</v>
      </c>
      <c r="J14" s="18">
        <v>1577.7790000000002</v>
      </c>
      <c r="K14" s="15">
        <f t="shared" si="14"/>
        <v>-315.58700000000022</v>
      </c>
      <c r="L14" s="18">
        <v>1211.5889999999999</v>
      </c>
      <c r="M14" s="18">
        <v>1473.0309999999999</v>
      </c>
      <c r="N14" s="15">
        <f t="shared" si="15"/>
        <v>-261.44200000000001</v>
      </c>
      <c r="O14" s="18">
        <v>1695.08</v>
      </c>
      <c r="P14" s="18">
        <v>1643.8820000000001</v>
      </c>
      <c r="Q14" s="15">
        <f t="shared" si="16"/>
        <v>51.197999999999865</v>
      </c>
      <c r="R14" s="18">
        <v>1838.0430000000001</v>
      </c>
      <c r="S14" s="18">
        <v>1797.605</v>
      </c>
      <c r="T14" s="15">
        <f t="shared" si="17"/>
        <v>40.438000000000102</v>
      </c>
      <c r="U14" s="18">
        <v>1782.2060000000001</v>
      </c>
      <c r="V14" s="18">
        <v>1715.2329999999999</v>
      </c>
      <c r="W14" s="15">
        <f t="shared" si="18"/>
        <v>66.973000000000184</v>
      </c>
      <c r="X14" s="18">
        <v>1682.5550000000001</v>
      </c>
      <c r="Y14" s="18">
        <v>1946.327</v>
      </c>
      <c r="Z14" s="15">
        <f t="shared" si="19"/>
        <v>-263.77199999999993</v>
      </c>
      <c r="AA14" s="18">
        <v>2183.953</v>
      </c>
      <c r="AB14" s="18">
        <v>1919.67</v>
      </c>
      <c r="AC14" s="15">
        <f t="shared" si="20"/>
        <v>264.2829999999999</v>
      </c>
      <c r="AD14" s="18">
        <v>2408.393</v>
      </c>
      <c r="AE14" s="18">
        <v>1946.2779999999998</v>
      </c>
      <c r="AF14" s="15">
        <f t="shared" si="21"/>
        <v>462.11500000000024</v>
      </c>
      <c r="AG14" s="18">
        <v>2071.8890000000001</v>
      </c>
      <c r="AH14" s="18">
        <v>1660.876</v>
      </c>
      <c r="AI14" s="15">
        <f t="shared" si="22"/>
        <v>411.01300000000015</v>
      </c>
      <c r="AJ14" s="18">
        <v>1892.67</v>
      </c>
      <c r="AK14" s="18">
        <v>1237.1020000000001</v>
      </c>
      <c r="AL14" s="15">
        <f t="shared" si="23"/>
        <v>655.56799999999998</v>
      </c>
    </row>
    <row r="15" spans="1:16383" ht="18.75" customHeight="1" x14ac:dyDescent="0.25">
      <c r="A15" s="16" t="s">
        <v>36</v>
      </c>
      <c r="B15" s="17" t="s">
        <v>37</v>
      </c>
      <c r="C15" s="18">
        <v>-2648</v>
      </c>
      <c r="D15" s="18">
        <v>-1765.2999999999997</v>
      </c>
      <c r="E15" s="15">
        <f t="shared" si="0"/>
        <v>-882.70000000000027</v>
      </c>
      <c r="F15" s="18">
        <v>-2034.3999999999999</v>
      </c>
      <c r="G15" s="18">
        <v>-1786.3999999999999</v>
      </c>
      <c r="H15" s="15">
        <f t="shared" si="13"/>
        <v>-248</v>
      </c>
      <c r="I15" s="18">
        <v>-1035.3</v>
      </c>
      <c r="J15" s="18">
        <v>-1821.6</v>
      </c>
      <c r="K15" s="15">
        <f t="shared" si="14"/>
        <v>786.3</v>
      </c>
      <c r="L15" s="18">
        <v>3.9999999999999218</v>
      </c>
      <c r="M15" s="18">
        <v>-1734.1000000000001</v>
      </c>
      <c r="N15" s="15">
        <f t="shared" si="15"/>
        <v>1738.1000000000001</v>
      </c>
      <c r="O15" s="18">
        <v>965</v>
      </c>
      <c r="P15" s="18">
        <v>670.40000000000009</v>
      </c>
      <c r="Q15" s="15">
        <f t="shared" si="16"/>
        <v>294.59999999999991</v>
      </c>
      <c r="R15" s="18">
        <v>1827.0000000000002</v>
      </c>
      <c r="S15" s="18">
        <v>473.4</v>
      </c>
      <c r="T15" s="15">
        <f t="shared" si="17"/>
        <v>1353.6000000000004</v>
      </c>
      <c r="U15" s="18">
        <v>2728.2000000000007</v>
      </c>
      <c r="V15" s="18">
        <v>488.29999999999995</v>
      </c>
      <c r="W15" s="15">
        <f t="shared" si="18"/>
        <v>2239.9000000000005</v>
      </c>
      <c r="X15" s="18">
        <v>2576.1</v>
      </c>
      <c r="Y15" s="18">
        <v>717.30000000000007</v>
      </c>
      <c r="Z15" s="15">
        <f t="shared" si="19"/>
        <v>1858.7999999999997</v>
      </c>
      <c r="AA15" s="18">
        <v>2910.2000000000003</v>
      </c>
      <c r="AB15" s="18">
        <v>764</v>
      </c>
      <c r="AC15" s="15">
        <f t="shared" si="20"/>
        <v>2146.2000000000003</v>
      </c>
      <c r="AD15" s="18">
        <v>2968.2</v>
      </c>
      <c r="AE15" s="18">
        <v>781.50000000000011</v>
      </c>
      <c r="AF15" s="15">
        <f t="shared" si="21"/>
        <v>2186.6999999999998</v>
      </c>
      <c r="AG15" s="18">
        <v>2850.6000000000004</v>
      </c>
      <c r="AH15" s="18">
        <v>958.5</v>
      </c>
      <c r="AI15" s="15">
        <f t="shared" si="22"/>
        <v>1892.1000000000004</v>
      </c>
      <c r="AJ15" s="18">
        <v>2772.0999999999995</v>
      </c>
      <c r="AK15" s="18">
        <v>999.2</v>
      </c>
      <c r="AL15" s="15">
        <f t="shared" si="23"/>
        <v>1772.8999999999994</v>
      </c>
    </row>
    <row r="16" spans="1:16383" ht="18.75" customHeight="1" x14ac:dyDescent="0.25">
      <c r="A16" s="16" t="s">
        <v>38</v>
      </c>
      <c r="B16" s="26" t="s">
        <v>39</v>
      </c>
      <c r="C16" s="27"/>
      <c r="D16" s="27"/>
      <c r="E16" s="18">
        <v>-32.231999999999999</v>
      </c>
      <c r="F16" s="27"/>
      <c r="G16" s="27"/>
      <c r="H16" s="18">
        <v>-149.11700000000002</v>
      </c>
      <c r="I16" s="27"/>
      <c r="J16" s="27"/>
      <c r="K16" s="18">
        <v>-174.41199999999998</v>
      </c>
      <c r="L16" s="27"/>
      <c r="M16" s="27"/>
      <c r="N16" s="18">
        <v>-217.33</v>
      </c>
      <c r="O16" s="27"/>
      <c r="P16" s="27"/>
      <c r="Q16" s="18">
        <v>-191.06899999999999</v>
      </c>
      <c r="R16" s="27"/>
      <c r="S16" s="27"/>
      <c r="T16" s="18">
        <v>-214.125</v>
      </c>
      <c r="U16" s="27"/>
      <c r="V16" s="27"/>
      <c r="W16" s="18">
        <v>-245.411</v>
      </c>
      <c r="X16" s="27"/>
      <c r="Y16" s="27"/>
      <c r="Z16" s="18">
        <v>-252.72800000000001</v>
      </c>
      <c r="AA16" s="27"/>
      <c r="AB16" s="27"/>
      <c r="AC16" s="18">
        <v>-286.69299999999998</v>
      </c>
      <c r="AD16" s="27"/>
      <c r="AE16" s="27"/>
      <c r="AF16" s="18">
        <v>-292.18099999999998</v>
      </c>
      <c r="AG16" s="27"/>
      <c r="AH16" s="27"/>
      <c r="AI16" s="18">
        <v>-295.03100000000001</v>
      </c>
      <c r="AJ16" s="27"/>
      <c r="AK16" s="27"/>
      <c r="AL16" s="18">
        <v>-266.37799999999999</v>
      </c>
    </row>
    <row r="17" spans="1:38" ht="18.75" customHeight="1" x14ac:dyDescent="0.25">
      <c r="A17" s="16" t="s">
        <v>40</v>
      </c>
      <c r="B17" s="17" t="s">
        <v>41</v>
      </c>
      <c r="C17" s="18">
        <v>1181.6479999999999</v>
      </c>
      <c r="D17" s="18">
        <v>-653.05599999999981</v>
      </c>
      <c r="E17" s="15">
        <f t="shared" si="0"/>
        <v>1834.7039999999997</v>
      </c>
      <c r="F17" s="18">
        <v>1617.7090000000005</v>
      </c>
      <c r="G17" s="18">
        <v>1184.3930000000009</v>
      </c>
      <c r="H17" s="15">
        <f t="shared" ref="H17:H18" si="24">+F17-G17</f>
        <v>433.31599999999958</v>
      </c>
      <c r="I17" s="18">
        <v>1253.94</v>
      </c>
      <c r="J17" s="18">
        <v>1918.6460000000004</v>
      </c>
      <c r="K17" s="15">
        <f t="shared" ref="K17:K18" si="25">+I17-J17</f>
        <v>-664.70600000000036</v>
      </c>
      <c r="L17" s="18">
        <v>473.47499999999985</v>
      </c>
      <c r="M17" s="18">
        <v>2285.0219999999972</v>
      </c>
      <c r="N17" s="15">
        <f t="shared" ref="N17:N18" si="26">+L17-M17</f>
        <v>-1811.5469999999973</v>
      </c>
      <c r="O17" s="18">
        <v>1549.912</v>
      </c>
      <c r="P17" s="18">
        <v>2827.6410000000014</v>
      </c>
      <c r="Q17" s="15">
        <f t="shared" ref="Q17:Q18" si="27">+O17-P17</f>
        <v>-1277.7290000000014</v>
      </c>
      <c r="R17" s="18">
        <v>1196.1109999999999</v>
      </c>
      <c r="S17" s="18">
        <v>3426.9860000000008</v>
      </c>
      <c r="T17" s="15">
        <f t="shared" ref="T17:T18" si="28">+R17-S17</f>
        <v>-2230.8750000000009</v>
      </c>
      <c r="U17" s="18">
        <v>786.95799999999997</v>
      </c>
      <c r="V17" s="18">
        <v>4030.7290000000007</v>
      </c>
      <c r="W17" s="15">
        <f t="shared" ref="W17:W18" si="29">+U17-V17</f>
        <v>-3243.7710000000006</v>
      </c>
      <c r="X17" s="18">
        <v>1083.6030000000003</v>
      </c>
      <c r="Y17" s="18">
        <v>3760.4949999999994</v>
      </c>
      <c r="Z17" s="15">
        <f t="shared" ref="Z17:Z18" si="30">+X17-Y17</f>
        <v>-2676.8919999999989</v>
      </c>
      <c r="AA17" s="18">
        <v>1202.2359999999999</v>
      </c>
      <c r="AB17" s="18">
        <v>4722.8780000000015</v>
      </c>
      <c r="AC17" s="15">
        <f t="shared" ref="AC17:AC18" si="31">+AA17-AB17</f>
        <v>-3520.6420000000016</v>
      </c>
      <c r="AD17" s="18">
        <v>1297.4690000000001</v>
      </c>
      <c r="AE17" s="18">
        <v>4907.8660000000018</v>
      </c>
      <c r="AF17" s="15">
        <f t="shared" ref="AF17:AF18" si="32">+AD17-AE17</f>
        <v>-3610.3970000000018</v>
      </c>
      <c r="AG17" s="18">
        <v>1403.039</v>
      </c>
      <c r="AH17" s="18">
        <v>4453.4539999999979</v>
      </c>
      <c r="AI17" s="15">
        <f t="shared" ref="AI17:AI18" si="33">+AG17-AH17</f>
        <v>-3050.4149999999981</v>
      </c>
      <c r="AJ17" s="18">
        <v>-213.7829999999999</v>
      </c>
      <c r="AK17" s="18">
        <v>3822.4490000000014</v>
      </c>
      <c r="AL17" s="15">
        <f t="shared" ref="AL17:AL18" si="34">+AJ17-AK17</f>
        <v>-4036.2320000000013</v>
      </c>
    </row>
    <row r="18" spans="1:38" ht="18.75" customHeight="1" x14ac:dyDescent="0.25">
      <c r="A18" s="16" t="s">
        <v>42</v>
      </c>
      <c r="B18" s="17" t="s">
        <v>43</v>
      </c>
      <c r="C18" s="18">
        <v>-513.9</v>
      </c>
      <c r="D18" s="27"/>
      <c r="E18" s="15">
        <f t="shared" si="0"/>
        <v>-513.9</v>
      </c>
      <c r="F18" s="18">
        <v>-513.9</v>
      </c>
      <c r="G18" s="27"/>
      <c r="H18" s="15">
        <f t="shared" si="24"/>
        <v>-513.9</v>
      </c>
      <c r="I18" s="18">
        <v>-537.5</v>
      </c>
      <c r="J18" s="27"/>
      <c r="K18" s="15">
        <f t="shared" si="25"/>
        <v>-537.5</v>
      </c>
      <c r="L18" s="18">
        <v>-560.20000000000005</v>
      </c>
      <c r="M18" s="27"/>
      <c r="N18" s="15">
        <f t="shared" si="26"/>
        <v>-560.20000000000005</v>
      </c>
      <c r="O18" s="18">
        <v>-599.29999999999995</v>
      </c>
      <c r="P18" s="27"/>
      <c r="Q18" s="15">
        <f t="shared" si="27"/>
        <v>-599.29999999999995</v>
      </c>
      <c r="R18" s="18">
        <v>-591.90000000000009</v>
      </c>
      <c r="S18" s="27"/>
      <c r="T18" s="15">
        <f t="shared" si="28"/>
        <v>-591.90000000000009</v>
      </c>
      <c r="U18" s="18">
        <v>-585.00000000000011</v>
      </c>
      <c r="V18" s="27"/>
      <c r="W18" s="15">
        <f t="shared" si="29"/>
        <v>-585.00000000000011</v>
      </c>
      <c r="X18" s="18">
        <v>-581.5</v>
      </c>
      <c r="Y18" s="27"/>
      <c r="Z18" s="15">
        <f t="shared" si="30"/>
        <v>-581.5</v>
      </c>
      <c r="AA18" s="18">
        <v>-575.80000000000007</v>
      </c>
      <c r="AB18" s="27"/>
      <c r="AC18" s="15">
        <f t="shared" si="31"/>
        <v>-575.80000000000007</v>
      </c>
      <c r="AD18" s="18">
        <v>-573.20000000000005</v>
      </c>
      <c r="AE18" s="27"/>
      <c r="AF18" s="15">
        <f t="shared" si="32"/>
        <v>-573.20000000000005</v>
      </c>
      <c r="AG18" s="18">
        <v>-570.1</v>
      </c>
      <c r="AH18" s="27"/>
      <c r="AI18" s="15">
        <f t="shared" si="33"/>
        <v>-570.1</v>
      </c>
      <c r="AJ18" s="18">
        <v>-566.6</v>
      </c>
      <c r="AK18" s="27"/>
      <c r="AL18" s="15">
        <f t="shared" si="34"/>
        <v>-566.6</v>
      </c>
    </row>
    <row r="19" spans="1:38" ht="18.75" customHeight="1" x14ac:dyDescent="0.25">
      <c r="A19" s="13" t="s">
        <v>44</v>
      </c>
      <c r="B19" s="28" t="s">
        <v>45</v>
      </c>
      <c r="C19" s="29"/>
      <c r="D19" s="29"/>
      <c r="E19" s="30">
        <f>-E6-E11+E13</f>
        <v>848.60900382664647</v>
      </c>
      <c r="F19" s="29"/>
      <c r="G19" s="29"/>
      <c r="H19" s="30">
        <f>-H6-H11+H13</f>
        <v>-410.32623096124689</v>
      </c>
      <c r="I19" s="29"/>
      <c r="J19" s="29"/>
      <c r="K19" s="30">
        <f>-K6-K11+K13</f>
        <v>-139.35675723233726</v>
      </c>
      <c r="L19" s="29"/>
      <c r="M19" s="29"/>
      <c r="N19" s="30">
        <f>-N6-N11+N13</f>
        <v>-458.07280166165856</v>
      </c>
      <c r="O19" s="29"/>
      <c r="P19" s="29"/>
      <c r="Q19" s="30">
        <f>-Q6-Q11+Q13</f>
        <v>-893.17338747101883</v>
      </c>
      <c r="R19" s="29"/>
      <c r="S19" s="29"/>
      <c r="T19" s="30">
        <f>-T6-T11+T13</f>
        <v>-585.27380613421883</v>
      </c>
      <c r="U19" s="29"/>
      <c r="V19" s="29"/>
      <c r="W19" s="30">
        <f>-W6-W11+W13</f>
        <v>-478.88509668487154</v>
      </c>
      <c r="X19" s="29"/>
      <c r="Y19" s="29"/>
      <c r="Z19" s="30">
        <f>-Z6-Z11+Z13</f>
        <v>-715.52716849339026</v>
      </c>
      <c r="AA19" s="29"/>
      <c r="AB19" s="29"/>
      <c r="AC19" s="30">
        <f>-AC6-AC11+AC13</f>
        <v>-742.73355186011463</v>
      </c>
      <c r="AD19" s="29"/>
      <c r="AE19" s="29"/>
      <c r="AF19" s="30">
        <f>-AF6-AF11+AF13</f>
        <v>-667.36776045585839</v>
      </c>
      <c r="AG19" s="29"/>
      <c r="AH19" s="29"/>
      <c r="AI19" s="30">
        <f>-AI6-AI11+AI13</f>
        <v>-352.12846746466175</v>
      </c>
      <c r="AJ19" s="29"/>
      <c r="AK19" s="29"/>
      <c r="AL19" s="30">
        <f>-AL6-AL11+AL13</f>
        <v>-720.9065751026867</v>
      </c>
    </row>
    <row r="20" spans="1:38" s="31" customFormat="1" ht="20.25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0.25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0.25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0.25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0.25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0.25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0.25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0.25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0.25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0.25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0.25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0.25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0.25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0.25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0.25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0.25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0.25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0.25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0.25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0.25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0.25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0.25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0.25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0.25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0.25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0.25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0.25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0.25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0.25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0.25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0.25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0.25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0.25" x14ac:dyDescent="0.3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0.25" x14ac:dyDescent="0.3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0.25" x14ac:dyDescent="0.3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0.25" x14ac:dyDescent="0.3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0.25" x14ac:dyDescent="0.3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0.25" x14ac:dyDescent="0.3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0.25" x14ac:dyDescent="0.3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0.25" x14ac:dyDescent="0.3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0.25" x14ac:dyDescent="0.3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0.25" x14ac:dyDescent="0.3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0.25" x14ac:dyDescent="0.3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0.25" x14ac:dyDescent="0.3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0.25" x14ac:dyDescent="0.3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0.25" x14ac:dyDescent="0.3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0.25" x14ac:dyDescent="0.3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0.25" x14ac:dyDescent="0.3">
      <c r="B67" s="32"/>
    </row>
    <row r="68" spans="1:16384" ht="20.25" x14ac:dyDescent="0.3">
      <c r="B68" s="32"/>
    </row>
    <row r="69" spans="1:16384" ht="20.25" x14ac:dyDescent="0.3">
      <c r="B69" s="32"/>
    </row>
    <row r="70" spans="1:16384" ht="20.25" x14ac:dyDescent="0.3">
      <c r="B70" s="32"/>
    </row>
    <row r="71" spans="1:16384" ht="20.25" x14ac:dyDescent="0.3">
      <c r="B71" s="32"/>
    </row>
    <row r="72" spans="1:16384" ht="20.25" x14ac:dyDescent="0.3">
      <c r="B72" s="32"/>
    </row>
    <row r="73" spans="1:16384" ht="20.25" x14ac:dyDescent="0.3">
      <c r="B73" s="32"/>
    </row>
    <row r="74" spans="1:16384" ht="20.25" x14ac:dyDescent="0.3">
      <c r="B74" s="32"/>
    </row>
    <row r="75" spans="1:16384" ht="20.25" x14ac:dyDescent="0.3">
      <c r="B75" s="32"/>
    </row>
    <row r="76" spans="1:16384" ht="20.25" x14ac:dyDescent="0.3">
      <c r="B76" s="32"/>
    </row>
    <row r="77" spans="1:16384" ht="20.25" x14ac:dyDescent="0.3">
      <c r="B77" s="32"/>
    </row>
    <row r="78" spans="1:16384" s="2" customFormat="1" ht="20.25" x14ac:dyDescent="0.3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0.25" x14ac:dyDescent="0.3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0.25" x14ac:dyDescent="0.3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0.25" x14ac:dyDescent="0.3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0.25" x14ac:dyDescent="0.3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0.25" x14ac:dyDescent="0.3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0.25" x14ac:dyDescent="0.3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0.25" x14ac:dyDescent="0.3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0.25" x14ac:dyDescent="0.3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">
      <c r="B209" s="1"/>
    </row>
    <row r="228" spans="2:2" s="2" customFormat="1" x14ac:dyDescent="0.2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2019-08-14T14:58:42Z</dcterms:created>
  <dcterms:modified xsi:type="dcterms:W3CDTF">2019-08-14T14:59:31Z</dcterms:modified>
</cp:coreProperties>
</file>