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3434ACBD-3980-473A-8E2E-09409BAADCE6}" xr6:coauthVersionLast="47" xr6:coauthVersionMax="47" xr10:uidLastSave="{00000000-0000-0000-0000-000000000000}"/>
  <bookViews>
    <workbookView xWindow="-108" yWindow="-108" windowWidth="23256" windowHeight="12576" xr2:uid="{90D4F129-71A7-48DA-8027-7FA02B562172}"/>
  </bookViews>
  <sheets>
    <sheet name="MBOP_2020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AC13" i="1" s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L6" i="1" s="1"/>
  <c r="AJ6" i="1"/>
  <c r="AH6" i="1"/>
  <c r="AG6" i="1"/>
  <c r="AI6" i="1" s="1"/>
  <c r="AE6" i="1"/>
  <c r="AD6" i="1"/>
  <c r="AB6" i="1"/>
  <c r="AA6" i="1"/>
  <c r="Y6" i="1"/>
  <c r="X6" i="1"/>
  <c r="V6" i="1"/>
  <c r="U6" i="1"/>
  <c r="W6" i="1" s="1"/>
  <c r="S6" i="1"/>
  <c r="R6" i="1"/>
  <c r="T6" i="1" s="1"/>
  <c r="P6" i="1"/>
  <c r="Q6" i="1" s="1"/>
  <c r="O6" i="1"/>
  <c r="M6" i="1"/>
  <c r="L6" i="1"/>
  <c r="J6" i="1"/>
  <c r="I6" i="1"/>
  <c r="G6" i="1"/>
  <c r="F6" i="1"/>
  <c r="D6" i="1"/>
  <c r="C6" i="1"/>
  <c r="AC6" i="1" l="1"/>
  <c r="H13" i="1"/>
  <c r="Z6" i="1"/>
  <c r="AF6" i="1"/>
  <c r="K13" i="1"/>
  <c r="K6" i="1"/>
  <c r="K19" i="1" s="1"/>
  <c r="W13" i="1"/>
  <c r="W19" i="1" s="1"/>
  <c r="AF13" i="1"/>
  <c r="AF19" i="1" s="1"/>
  <c r="N6" i="1"/>
  <c r="N19" i="1" s="1"/>
  <c r="Z19" i="1"/>
  <c r="E6" i="1"/>
  <c r="E19" i="1" s="1"/>
  <c r="Q13" i="1"/>
  <c r="Q19" i="1" s="1"/>
  <c r="AL13" i="1"/>
  <c r="AL19" i="1" s="1"/>
  <c r="AC19" i="1"/>
  <c r="H6" i="1"/>
  <c r="H19" i="1" s="1"/>
  <c r="AI13" i="1"/>
  <c r="AI19" i="1" s="1"/>
  <c r="T13" i="1"/>
  <c r="T19" i="1" s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<sst xmlns="http://schemas.openxmlformats.org/spreadsheetml/2006/main" count="112" uniqueCount="46">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</sst>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1A5A023E-4AF5-4A0B-B427-9AAAB1C7FF12}"/>
    <cellStyle name="Normal 7" xfId="1" xr:uid="{FA5C77BC-C19D-459A-BA37-731BA7F844A4}"/>
    <cellStyle name="Normal_Booklet 2011_euro17_WGES_2011_280" xfId="2" xr:uid="{17367155-7FCE-4D77-A42E-16C3459227C1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2B5C-3B45-4C8C-ACA0-E8501675FC74}">
  <sheetPr>
    <tabColor rgb="FFFF0000"/>
    <pageSetUpPr fitToPage="1"/>
  </sheetPr>
  <dimension ref="A1:AM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B4" s="3">
        <v>2020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7403.985459999999</v>
      </c>
      <c r="D6" s="15">
        <f>SUM(D7:D10)</f>
        <v>7753.3675889999995</v>
      </c>
      <c r="E6" s="15">
        <f>+C6-D6</f>
        <v>-349.38212900000053</v>
      </c>
      <c r="F6" s="15">
        <f t="shared" ref="F6:G6" si="0">SUM(F7:F10)</f>
        <v>15249.023393999998</v>
      </c>
      <c r="G6" s="15">
        <f t="shared" si="0"/>
        <v>15403.036696666666</v>
      </c>
      <c r="H6" s="15">
        <f t="shared" ref="H6:H11" si="1">+F6-G6</f>
        <v>-154.0133026666681</v>
      </c>
      <c r="I6" s="15">
        <f t="shared" ref="I6:J6" si="2">SUM(I7:I10)</f>
        <v>22016.756257869481</v>
      </c>
      <c r="J6" s="15">
        <f t="shared" si="2"/>
        <v>22819.1078970294</v>
      </c>
      <c r="K6" s="15">
        <f t="shared" ref="K6:K11" si="3">+I6-J6</f>
        <v>-802.3516391599187</v>
      </c>
      <c r="L6" s="15">
        <f t="shared" ref="L6:M6" si="4">SUM(L7:L10)</f>
        <v>26256.961825440816</v>
      </c>
      <c r="M6" s="15">
        <f t="shared" si="4"/>
        <v>27759.165280029396</v>
      </c>
      <c r="N6" s="15">
        <f t="shared" ref="N6:N11" si="5">+L6-M6</f>
        <v>-1502.2034545885799</v>
      </c>
      <c r="O6" s="15">
        <f t="shared" ref="O6:P6" si="6">SUM(O7:O10)</f>
        <v>31605.951890155149</v>
      </c>
      <c r="P6" s="15">
        <f t="shared" si="6"/>
        <v>33084.210455029395</v>
      </c>
      <c r="Q6" s="15">
        <f t="shared" ref="Q6:Q11" si="7">+O6-P6</f>
        <v>-1478.2585648742461</v>
      </c>
      <c r="R6" s="15">
        <f t="shared" ref="R6:S6" si="8">SUM(R7:R10)</f>
        <v>38629.341038261824</v>
      </c>
      <c r="S6" s="15">
        <f t="shared" si="8"/>
        <v>39623.242375672213</v>
      </c>
      <c r="T6" s="15">
        <f t="shared" ref="T6:T11" si="9">+R6-S6</f>
        <v>-993.90133741038881</v>
      </c>
      <c r="U6" s="15">
        <f t="shared" ref="U6:V6" si="10">SUM(U7:U10)</f>
        <v>45393.011657531053</v>
      </c>
      <c r="V6" s="15">
        <f t="shared" si="10"/>
        <v>46107.91797711666</v>
      </c>
      <c r="W6" s="15">
        <f t="shared" ref="W6:W11" si="11">+U6-V6</f>
        <v>-714.90631958560698</v>
      </c>
      <c r="X6" s="15">
        <f t="shared" ref="X6:Y6" si="12">SUM(X7:X10)</f>
        <v>52367.050867896432</v>
      </c>
      <c r="Y6" s="15">
        <f t="shared" si="12"/>
        <v>52852.20937689444</v>
      </c>
      <c r="Z6" s="15">
        <f t="shared" ref="Z6:Z11" si="13">+X6-Y6</f>
        <v>-485.15850899800716</v>
      </c>
      <c r="AA6" s="15">
        <f t="shared" ref="AA6:AB6" si="14">SUM(AA7:AA10)</f>
        <v>60259.286045003399</v>
      </c>
      <c r="AB6" s="15">
        <f t="shared" si="14"/>
        <v>60255.291339564435</v>
      </c>
      <c r="AC6" s="15">
        <f t="shared" ref="AC6:AC11" si="15">+AA6-AB6</f>
        <v>3.9947054389631376</v>
      </c>
      <c r="AD6" s="15">
        <f t="shared" ref="AD6:AE6" si="16">SUM(AD7:AD10)</f>
        <v>68671.456948512525</v>
      </c>
      <c r="AE6" s="15">
        <f t="shared" si="16"/>
        <v>68222.239370731098</v>
      </c>
      <c r="AF6" s="15">
        <f t="shared" ref="AF6:AF11" si="17">+AD6-AE6</f>
        <v>449.21757778142637</v>
      </c>
      <c r="AG6" s="15">
        <f t="shared" ref="AG6:AH6" si="18">SUM(AG7:AG10)</f>
        <v>77190.633801012067</v>
      </c>
      <c r="AH6" s="15">
        <f t="shared" si="18"/>
        <v>76656.979148647777</v>
      </c>
      <c r="AI6" s="15">
        <f t="shared" ref="AI6:AI11" si="19">+AG6-AH6</f>
        <v>533.65465236429009</v>
      </c>
      <c r="AJ6" s="15">
        <f t="shared" ref="AJ6:AK6" si="20">SUM(AJ7:AJ10)</f>
        <v>84170.574362053187</v>
      </c>
      <c r="AK6" s="15">
        <f t="shared" si="20"/>
        <v>83840.996848318289</v>
      </c>
      <c r="AL6" s="15">
        <f t="shared" ref="AL6:AL11" si="21">+AJ6-AK6</f>
        <v>329.57751373489737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6244.8507479999998</v>
      </c>
      <c r="D7" s="18">
        <v>6378.6067130000001</v>
      </c>
      <c r="E7" s="15">
        <f t="shared" ref="E7:E18" si="22">+C7-D7</f>
        <v>-133.75596500000029</v>
      </c>
      <c r="F7" s="18">
        <v>12594.046321</v>
      </c>
      <c r="G7" s="18">
        <v>12738.772992</v>
      </c>
      <c r="H7" s="15">
        <f t="shared" si="1"/>
        <v>-144.72667100000035</v>
      </c>
      <c r="I7" s="18">
        <v>18192.353113000001</v>
      </c>
      <c r="J7" s="18">
        <v>18881.391474</v>
      </c>
      <c r="K7" s="15">
        <f t="shared" si="3"/>
        <v>-689.03836099999899</v>
      </c>
      <c r="L7" s="18">
        <v>21362.104406000002</v>
      </c>
      <c r="M7" s="18">
        <v>22701.492710999999</v>
      </c>
      <c r="N7" s="15">
        <f t="shared" si="5"/>
        <v>-1339.3883049999968</v>
      </c>
      <c r="O7" s="18">
        <v>25617.110426000003</v>
      </c>
      <c r="P7" s="18">
        <v>26853.893436999999</v>
      </c>
      <c r="Q7" s="15">
        <f t="shared" si="7"/>
        <v>-1236.7830109999959</v>
      </c>
      <c r="R7" s="18">
        <v>31662.940704000004</v>
      </c>
      <c r="S7" s="18">
        <v>32269.692521999998</v>
      </c>
      <c r="T7" s="15">
        <f t="shared" si="9"/>
        <v>-606.75181799999336</v>
      </c>
      <c r="U7" s="18">
        <v>37246.038097000004</v>
      </c>
      <c r="V7" s="18">
        <v>37602.565299999995</v>
      </c>
      <c r="W7" s="15">
        <f t="shared" si="11"/>
        <v>-356.52720299999055</v>
      </c>
      <c r="X7" s="18">
        <v>42994.139801999998</v>
      </c>
      <c r="Y7" s="18">
        <v>43138.035947999997</v>
      </c>
      <c r="Z7" s="15">
        <f t="shared" si="13"/>
        <v>-143.89614599999913</v>
      </c>
      <c r="AA7" s="18">
        <v>49743.674554000005</v>
      </c>
      <c r="AB7" s="18">
        <v>49325.113612999994</v>
      </c>
      <c r="AC7" s="15">
        <f t="shared" si="15"/>
        <v>418.56094100001064</v>
      </c>
      <c r="AD7" s="18">
        <v>57015.854756000001</v>
      </c>
      <c r="AE7" s="18">
        <v>56009.978068999997</v>
      </c>
      <c r="AF7" s="15">
        <f t="shared" si="17"/>
        <v>1005.8766870000036</v>
      </c>
      <c r="AG7" s="18">
        <v>64142.655823000001</v>
      </c>
      <c r="AH7" s="18">
        <v>63094.742361999997</v>
      </c>
      <c r="AI7" s="15">
        <f t="shared" si="19"/>
        <v>1047.9134610000037</v>
      </c>
      <c r="AJ7" s="18">
        <v>70011.000423999998</v>
      </c>
      <c r="AK7" s="18">
        <v>68995.808181</v>
      </c>
      <c r="AL7" s="15">
        <f t="shared" si="21"/>
        <v>1015.1922429999977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808.9</v>
      </c>
      <c r="D8" s="18">
        <v>704.5</v>
      </c>
      <c r="E8" s="15">
        <f t="shared" si="22"/>
        <v>104.39999999999998</v>
      </c>
      <c r="F8" s="18">
        <v>1618.1999999999998</v>
      </c>
      <c r="G8" s="18">
        <v>1410.3</v>
      </c>
      <c r="H8" s="15">
        <f t="shared" si="1"/>
        <v>207.89999999999986</v>
      </c>
      <c r="I8" s="18">
        <v>2426.8327411768487</v>
      </c>
      <c r="J8" s="18">
        <v>2113.1721885905849</v>
      </c>
      <c r="K8" s="15">
        <f t="shared" si="3"/>
        <v>313.66055258626375</v>
      </c>
      <c r="L8" s="18">
        <v>3073.0327411768503</v>
      </c>
      <c r="M8" s="18">
        <v>2679.2721885905798</v>
      </c>
      <c r="N8" s="15">
        <f t="shared" si="5"/>
        <v>393.76055258627048</v>
      </c>
      <c r="O8" s="18">
        <v>3717.7327411768501</v>
      </c>
      <c r="P8" s="18">
        <v>3243.7721885905798</v>
      </c>
      <c r="Q8" s="15">
        <f t="shared" si="7"/>
        <v>473.9605525862703</v>
      </c>
      <c r="R8" s="18">
        <v>4368.2693611768491</v>
      </c>
      <c r="S8" s="18">
        <v>3814.583185702179</v>
      </c>
      <c r="T8" s="15">
        <f t="shared" si="9"/>
        <v>553.68617547467011</v>
      </c>
      <c r="U8" s="18">
        <v>5195.3693611768504</v>
      </c>
      <c r="V8" s="18">
        <v>4475.3831857021796</v>
      </c>
      <c r="W8" s="15">
        <f t="shared" si="11"/>
        <v>719.98617547467074</v>
      </c>
      <c r="X8" s="18">
        <v>6023.5693611768502</v>
      </c>
      <c r="Y8" s="18">
        <v>5136.7831857021793</v>
      </c>
      <c r="Z8" s="15">
        <f t="shared" si="13"/>
        <v>886.78617547467093</v>
      </c>
      <c r="AA8" s="18">
        <v>6831.7393211768485</v>
      </c>
      <c r="AB8" s="18">
        <v>5783.4112807225583</v>
      </c>
      <c r="AC8" s="15">
        <f t="shared" si="15"/>
        <v>1048.3280404542902</v>
      </c>
      <c r="AD8" s="18">
        <v>7567.13932117685</v>
      </c>
      <c r="AE8" s="18">
        <v>6504.7112807225603</v>
      </c>
      <c r="AF8" s="15">
        <f t="shared" si="17"/>
        <v>1062.4280404542897</v>
      </c>
      <c r="AG8" s="18">
        <v>8302.0393211768496</v>
      </c>
      <c r="AH8" s="18">
        <v>7225.8112807225607</v>
      </c>
      <c r="AI8" s="15">
        <f t="shared" si="19"/>
        <v>1076.2280404542889</v>
      </c>
      <c r="AJ8" s="18">
        <v>9031.8887549768478</v>
      </c>
      <c r="AK8" s="18">
        <v>7944.0501408972323</v>
      </c>
      <c r="AL8" s="15">
        <f t="shared" si="21"/>
        <v>1087.8386140796156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293.65459200000004</v>
      </c>
      <c r="D9" s="18">
        <v>438.84839699999998</v>
      </c>
      <c r="E9" s="15">
        <f t="shared" si="22"/>
        <v>-145.19380499999994</v>
      </c>
      <c r="F9" s="18">
        <v>923.08859199999995</v>
      </c>
      <c r="G9" s="18">
        <v>846.24806366666655</v>
      </c>
      <c r="H9" s="15">
        <f t="shared" si="1"/>
        <v>76.840528333333395</v>
      </c>
      <c r="I9" s="18">
        <v>1195.0449546926318</v>
      </c>
      <c r="J9" s="18">
        <v>1282.542786438815</v>
      </c>
      <c r="K9" s="15">
        <f t="shared" si="3"/>
        <v>-87.497831746183238</v>
      </c>
      <c r="L9" s="18">
        <v>1488.8549932639653</v>
      </c>
      <c r="M9" s="18">
        <v>1678.9630104388152</v>
      </c>
      <c r="N9" s="15">
        <f t="shared" si="5"/>
        <v>-190.10801717484992</v>
      </c>
      <c r="O9" s="18">
        <v>1837.4204739782986</v>
      </c>
      <c r="P9" s="18">
        <v>2096.9013984388157</v>
      </c>
      <c r="Q9" s="15">
        <f t="shared" si="7"/>
        <v>-259.48092446051714</v>
      </c>
      <c r="R9" s="18">
        <v>2107.4538030849631</v>
      </c>
      <c r="S9" s="18">
        <v>2503.7460709700408</v>
      </c>
      <c r="T9" s="15">
        <f t="shared" si="9"/>
        <v>-396.29226788507776</v>
      </c>
      <c r="U9" s="18">
        <v>2401.895882354208</v>
      </c>
      <c r="V9" s="18">
        <v>2863.6389634144848</v>
      </c>
      <c r="W9" s="15">
        <f t="shared" si="11"/>
        <v>-461.74308106027684</v>
      </c>
      <c r="X9" s="18">
        <v>2742.9013427195855</v>
      </c>
      <c r="Y9" s="18">
        <v>3290.198517192262</v>
      </c>
      <c r="Z9" s="15">
        <f t="shared" si="13"/>
        <v>-547.29717447267649</v>
      </c>
      <c r="AA9" s="18">
        <v>3020.6282368265433</v>
      </c>
      <c r="AB9" s="18">
        <v>3712.369901841877</v>
      </c>
      <c r="AC9" s="15">
        <f t="shared" si="15"/>
        <v>-691.74166501533364</v>
      </c>
      <c r="AD9" s="18">
        <v>3282.168062335677</v>
      </c>
      <c r="AE9" s="18">
        <v>4117.1836550085445</v>
      </c>
      <c r="AF9" s="15">
        <f t="shared" si="17"/>
        <v>-835.01559267286757</v>
      </c>
      <c r="AG9" s="18">
        <v>3548.1201498352111</v>
      </c>
      <c r="AH9" s="18">
        <v>4531.3962779252115</v>
      </c>
      <c r="AI9" s="15">
        <f t="shared" si="19"/>
        <v>-983.27612809000038</v>
      </c>
      <c r="AJ9" s="18">
        <v>3857.1185430763235</v>
      </c>
      <c r="AK9" s="18">
        <v>4933.5614764210477</v>
      </c>
      <c r="AL9" s="15">
        <f t="shared" si="21"/>
        <v>-1076.4429333447242</v>
      </c>
    </row>
    <row r="10" spans="1:38" ht="18.75" customHeight="1" x14ac:dyDescent="0.35">
      <c r="A10" s="16" t="s">
        <v>25</v>
      </c>
      <c r="B10" s="20" t="s">
        <v>26</v>
      </c>
      <c r="C10" s="18">
        <v>56.580119999999994</v>
      </c>
      <c r="D10" s="18">
        <v>231.41247899999999</v>
      </c>
      <c r="E10" s="15">
        <f t="shared" si="22"/>
        <v>-174.832359</v>
      </c>
      <c r="F10" s="18">
        <v>113.68848099999998</v>
      </c>
      <c r="G10" s="18">
        <v>407.71564100000001</v>
      </c>
      <c r="H10" s="15">
        <f t="shared" si="1"/>
        <v>-294.02716000000004</v>
      </c>
      <c r="I10" s="18">
        <v>202.52544900000001</v>
      </c>
      <c r="J10" s="18">
        <v>542.00144799999998</v>
      </c>
      <c r="K10" s="15">
        <f t="shared" si="3"/>
        <v>-339.475999</v>
      </c>
      <c r="L10" s="18">
        <v>332.96968500000003</v>
      </c>
      <c r="M10" s="18">
        <v>699.43736999999999</v>
      </c>
      <c r="N10" s="15">
        <f t="shared" si="5"/>
        <v>-366.46768499999996</v>
      </c>
      <c r="O10" s="18">
        <v>433.68824900000004</v>
      </c>
      <c r="P10" s="18">
        <v>889.64343100000008</v>
      </c>
      <c r="Q10" s="15">
        <f t="shared" si="7"/>
        <v>-455.95518200000004</v>
      </c>
      <c r="R10" s="18">
        <v>490.67716999999993</v>
      </c>
      <c r="S10" s="18">
        <v>1035.220597</v>
      </c>
      <c r="T10" s="15">
        <f t="shared" si="9"/>
        <v>-544.54342700000007</v>
      </c>
      <c r="U10" s="18">
        <v>549.70831699999997</v>
      </c>
      <c r="V10" s="18">
        <v>1166.330528</v>
      </c>
      <c r="W10" s="15">
        <f t="shared" si="11"/>
        <v>-616.62221099999999</v>
      </c>
      <c r="X10" s="18">
        <v>606.44036200000005</v>
      </c>
      <c r="Y10" s="18">
        <v>1287.191726</v>
      </c>
      <c r="Z10" s="15">
        <f t="shared" si="13"/>
        <v>-680.75136399999997</v>
      </c>
      <c r="AA10" s="18">
        <v>663.24393299999997</v>
      </c>
      <c r="AB10" s="18">
        <v>1434.3965440000002</v>
      </c>
      <c r="AC10" s="15">
        <f t="shared" si="15"/>
        <v>-771.15261100000021</v>
      </c>
      <c r="AD10" s="18">
        <v>806.29480899999999</v>
      </c>
      <c r="AE10" s="18">
        <v>1590.3663660000002</v>
      </c>
      <c r="AF10" s="15">
        <f t="shared" si="17"/>
        <v>-784.07155700000021</v>
      </c>
      <c r="AG10" s="18">
        <v>1197.818507</v>
      </c>
      <c r="AH10" s="18">
        <v>1805.0292280000003</v>
      </c>
      <c r="AI10" s="15">
        <f t="shared" si="19"/>
        <v>-607.21072100000038</v>
      </c>
      <c r="AJ10" s="18">
        <v>1270.56664</v>
      </c>
      <c r="AK10" s="18">
        <v>1967.5770499999999</v>
      </c>
      <c r="AL10" s="15">
        <f t="shared" si="21"/>
        <v>-697.01040999999987</v>
      </c>
    </row>
    <row r="11" spans="1:38" ht="18.75" customHeight="1" x14ac:dyDescent="0.35">
      <c r="A11" s="13" t="s">
        <v>27</v>
      </c>
      <c r="B11" s="21" t="s">
        <v>28</v>
      </c>
      <c r="C11" s="18">
        <v>18.633160099999998</v>
      </c>
      <c r="D11" s="18">
        <v>38.533440300000002</v>
      </c>
      <c r="E11" s="15">
        <f t="shared" si="22"/>
        <v>-19.900280200000005</v>
      </c>
      <c r="F11" s="18">
        <v>117.1</v>
      </c>
      <c r="G11" s="18">
        <v>77.099999999999994</v>
      </c>
      <c r="H11" s="15">
        <f t="shared" si="1"/>
        <v>40</v>
      </c>
      <c r="I11" s="18">
        <v>459.6994803</v>
      </c>
      <c r="J11" s="18">
        <v>115.6003209</v>
      </c>
      <c r="K11" s="15">
        <f t="shared" si="3"/>
        <v>344.09915940000002</v>
      </c>
      <c r="L11" s="18">
        <v>533.6</v>
      </c>
      <c r="M11" s="18">
        <v>177.4</v>
      </c>
      <c r="N11" s="15">
        <f t="shared" si="5"/>
        <v>356.20000000000005</v>
      </c>
      <c r="O11" s="18">
        <v>600.30000000000007</v>
      </c>
      <c r="P11" s="18">
        <v>239.2</v>
      </c>
      <c r="Q11" s="15">
        <f t="shared" si="7"/>
        <v>361.10000000000008</v>
      </c>
      <c r="R11" s="18">
        <v>640.64860829999998</v>
      </c>
      <c r="S11" s="18">
        <v>300.93650489999999</v>
      </c>
      <c r="T11" s="15">
        <f t="shared" si="9"/>
        <v>339.71210339999999</v>
      </c>
      <c r="U11" s="18">
        <v>703.30000000000007</v>
      </c>
      <c r="V11" s="18">
        <v>403.6</v>
      </c>
      <c r="W11" s="15">
        <f t="shared" si="11"/>
        <v>299.70000000000005</v>
      </c>
      <c r="X11" s="18">
        <v>932.1</v>
      </c>
      <c r="Y11" s="18">
        <v>506.2</v>
      </c>
      <c r="Z11" s="15">
        <f t="shared" si="13"/>
        <v>425.90000000000003</v>
      </c>
      <c r="AA11" s="18">
        <v>986.32332289999999</v>
      </c>
      <c r="AB11" s="18">
        <v>608.78280870000003</v>
      </c>
      <c r="AC11" s="15">
        <f t="shared" si="15"/>
        <v>377.54051419999996</v>
      </c>
      <c r="AD11" s="18">
        <v>1415.48</v>
      </c>
      <c r="AE11" s="18">
        <v>741.8</v>
      </c>
      <c r="AF11" s="15">
        <f t="shared" si="17"/>
        <v>673.68000000000006</v>
      </c>
      <c r="AG11" s="18">
        <v>1482.18</v>
      </c>
      <c r="AH11" s="18">
        <v>874.7</v>
      </c>
      <c r="AI11" s="15">
        <f t="shared" si="19"/>
        <v>607.48</v>
      </c>
      <c r="AJ11" s="18">
        <v>1708.8</v>
      </c>
      <c r="AK11" s="18">
        <v>1007.7</v>
      </c>
      <c r="AL11" s="15">
        <f t="shared" si="21"/>
        <v>701.09999999999991</v>
      </c>
    </row>
    <row r="12" spans="1:38" s="11" customFormat="1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</row>
    <row r="13" spans="1:38" s="11" customFormat="1" ht="18.75" customHeight="1" x14ac:dyDescent="0.35">
      <c r="A13" s="13" t="s">
        <v>32</v>
      </c>
      <c r="B13" s="25" t="s">
        <v>33</v>
      </c>
      <c r="C13" s="15">
        <f>+C14+C15+E16+C17+C18</f>
        <v>881.11372081696925</v>
      </c>
      <c r="D13" s="15">
        <f>+D14+D15+D17+D18</f>
        <v>800.49410242108115</v>
      </c>
      <c r="E13" s="15">
        <f t="shared" si="22"/>
        <v>80.619618395888097</v>
      </c>
      <c r="F13" s="15">
        <f t="shared" ref="F13" si="23">+F14+F15+H16+F17+F18</f>
        <v>2350.4990353591356</v>
      </c>
      <c r="G13" s="15">
        <f t="shared" ref="G13" si="24">+G14+G15+G17+G18</f>
        <v>1790.4217418593134</v>
      </c>
      <c r="H13" s="15">
        <f t="shared" ref="H13:H15" si="25">+F13-G13</f>
        <v>560.07729349982219</v>
      </c>
      <c r="I13" s="15">
        <f t="shared" ref="I13" si="26">+I14+I15+K16+I17+I18</f>
        <v>2330.093329720341</v>
      </c>
      <c r="J13" s="15">
        <f t="shared" ref="J13" si="27">+J14+J15+J17+J18</f>
        <v>2008.4307737853267</v>
      </c>
      <c r="K13" s="15">
        <f t="shared" ref="K13:K15" si="28">+I13-J13</f>
        <v>321.66255593501432</v>
      </c>
      <c r="L13" s="15">
        <f t="shared" ref="L13" si="29">+L14+L15+N16+L17+L18</f>
        <v>2097.4307442353715</v>
      </c>
      <c r="M13" s="15">
        <f t="shared" ref="M13" si="30">+M14+M15+M17+M18</f>
        <v>2240.3593554810186</v>
      </c>
      <c r="N13" s="15">
        <f t="shared" ref="N13:N15" si="31">+L13-M13</f>
        <v>-142.92861124564706</v>
      </c>
      <c r="O13" s="15">
        <f t="shared" ref="O13" si="32">+O14+O15+Q16+O17+O18</f>
        <v>7016.7010014431462</v>
      </c>
      <c r="P13" s="15">
        <f t="shared" ref="P13" si="33">+P14+P15+P17+P18</f>
        <v>7679.5840962114962</v>
      </c>
      <c r="Q13" s="15">
        <f t="shared" ref="Q13:Q15" si="34">+O13-P13</f>
        <v>-662.88309476835002</v>
      </c>
      <c r="R13" s="15">
        <f t="shared" ref="R13" si="35">+R14+R15+T16+R17+R18</f>
        <v>8626.7902575428034</v>
      </c>
      <c r="S13" s="15">
        <f t="shared" ref="S13" si="36">+S14+S15+S17+S18</f>
        <v>8207.3305885866866</v>
      </c>
      <c r="T13" s="15">
        <f t="shared" ref="T13:T15" si="37">+R13-S13</f>
        <v>419.45966895611673</v>
      </c>
      <c r="U13" s="15">
        <f t="shared" ref="U13" si="38">+U14+U15+W16+U17+U18</f>
        <v>6362.2572699511047</v>
      </c>
      <c r="V13" s="15">
        <f t="shared" ref="V13" si="39">+V14+V15+V17+V18</f>
        <v>6674.7410810248548</v>
      </c>
      <c r="W13" s="15">
        <f t="shared" ref="W13:W15" si="40">+U13-V13</f>
        <v>-312.48381107375008</v>
      </c>
      <c r="X13" s="15">
        <f t="shared" ref="X13" si="41">+X14+X15+Z16+X17+X18</f>
        <v>6521.1996920514066</v>
      </c>
      <c r="Y13" s="15">
        <f t="shared" ref="Y13" si="42">+Y14+Y15+Y17+Y18</f>
        <v>6542.2767749691666</v>
      </c>
      <c r="Z13" s="15">
        <f t="shared" ref="Z13:Z15" si="43">+X13-Y13</f>
        <v>-21.077082917759981</v>
      </c>
      <c r="AA13" s="15">
        <f t="shared" ref="AA13" si="44">+AA14+AA15+AC16+AA17+AA18</f>
        <v>8139.889276530078</v>
      </c>
      <c r="AB13" s="15">
        <f t="shared" ref="AB13" si="45">+AB14+AB15+AB17+AB18</f>
        <v>6558.9558930150233</v>
      </c>
      <c r="AC13" s="15">
        <f t="shared" ref="AC13:AC15" si="46">+AA13-AB13</f>
        <v>1580.9333835150546</v>
      </c>
      <c r="AD13" s="15">
        <f t="shared" ref="AD13" si="47">+AD14+AD15+AF16+AD17+AD18</f>
        <v>8173.9070926215663</v>
      </c>
      <c r="AE13" s="15">
        <f t="shared" ref="AE13" si="48">+AE14+AE15+AE17+AE18</f>
        <v>5896.357521932413</v>
      </c>
      <c r="AF13" s="15">
        <f t="shared" ref="AF13:AF15" si="49">+AD13-AE13</f>
        <v>2277.5495706891534</v>
      </c>
      <c r="AG13" s="15">
        <f t="shared" ref="AG13" si="50">+AG14+AG15+AI16+AG17+AG18</f>
        <v>9150.1818815877341</v>
      </c>
      <c r="AH13" s="15">
        <f t="shared" ref="AH13" si="51">+AH14+AH15+AH17+AH18</f>
        <v>6586.0316366333282</v>
      </c>
      <c r="AI13" s="15">
        <f t="shared" ref="AI13:AI15" si="52">+AG13-AH13</f>
        <v>2564.1502449544059</v>
      </c>
      <c r="AJ13" s="15">
        <f t="shared" ref="AJ13" si="53">+AJ14+AJ15+AL16+AJ17+AJ18</f>
        <v>7777.708739021371</v>
      </c>
      <c r="AK13" s="15">
        <f t="shared" ref="AK13" si="54">+AK14+AK15+AK17+AK18</f>
        <v>6588.0505941435213</v>
      </c>
      <c r="AL13" s="15">
        <f t="shared" ref="AL13:AL15" si="55">+AJ13-AK13</f>
        <v>1189.6581448778497</v>
      </c>
    </row>
    <row r="14" spans="1:38" ht="18.75" customHeight="1" x14ac:dyDescent="0.3">
      <c r="A14" s="16" t="s">
        <v>34</v>
      </c>
      <c r="B14" s="17" t="s">
        <v>35</v>
      </c>
      <c r="C14" s="18">
        <v>539.19586631801621</v>
      </c>
      <c r="D14" s="18">
        <v>402.80453298468251</v>
      </c>
      <c r="E14" s="15">
        <f t="shared" si="22"/>
        <v>136.39133333333371</v>
      </c>
      <c r="F14" s="18">
        <v>875.78427525349753</v>
      </c>
      <c r="G14" s="18">
        <v>796.33160858682959</v>
      </c>
      <c r="H14" s="15">
        <f t="shared" si="25"/>
        <v>79.452666666667938</v>
      </c>
      <c r="I14" s="18">
        <v>956.85599999999999</v>
      </c>
      <c r="J14" s="18">
        <v>1146.7579999999996</v>
      </c>
      <c r="K14" s="15">
        <f t="shared" si="28"/>
        <v>-189.90199999999959</v>
      </c>
      <c r="L14" s="18">
        <v>81.916137860524344</v>
      </c>
      <c r="M14" s="18">
        <v>1380.9463232891917</v>
      </c>
      <c r="N14" s="15">
        <f t="shared" si="31"/>
        <v>-1299.0301854286674</v>
      </c>
      <c r="O14" s="18">
        <v>595.43643448340936</v>
      </c>
      <c r="P14" s="18">
        <v>1690.3325271977424</v>
      </c>
      <c r="Q14" s="15">
        <f t="shared" si="34"/>
        <v>-1094.896092714333</v>
      </c>
      <c r="R14" s="18">
        <v>1472.1709999999998</v>
      </c>
      <c r="S14" s="18">
        <v>1158.4659999999999</v>
      </c>
      <c r="T14" s="15">
        <f t="shared" si="37"/>
        <v>313.70499999999993</v>
      </c>
      <c r="U14" s="18">
        <v>1329.4238094386494</v>
      </c>
      <c r="V14" s="18">
        <v>1030.2426226138466</v>
      </c>
      <c r="W14" s="15">
        <f t="shared" si="40"/>
        <v>299.18118682480281</v>
      </c>
      <c r="X14" s="18">
        <v>1675.3370285692961</v>
      </c>
      <c r="Y14" s="18">
        <v>1158.9889351568913</v>
      </c>
      <c r="Z14" s="15">
        <f t="shared" si="43"/>
        <v>516.34809341240475</v>
      </c>
      <c r="AA14" s="18">
        <v>2019.3310000000001</v>
      </c>
      <c r="AB14" s="18">
        <v>-35.209000000000543</v>
      </c>
      <c r="AC14" s="15">
        <f t="shared" si="46"/>
        <v>2054.5400000000009</v>
      </c>
      <c r="AD14" s="18">
        <v>2379.5196131218354</v>
      </c>
      <c r="AE14" s="18">
        <v>157.87454077937105</v>
      </c>
      <c r="AF14" s="15">
        <f t="shared" si="49"/>
        <v>2221.6450723424641</v>
      </c>
      <c r="AG14" s="18">
        <v>3033.3163162336373</v>
      </c>
      <c r="AH14" s="18">
        <v>370.61577930829378</v>
      </c>
      <c r="AI14" s="15">
        <f t="shared" si="52"/>
        <v>2662.7005369253434</v>
      </c>
      <c r="AJ14" s="18">
        <v>1682.4730005082006</v>
      </c>
      <c r="AK14" s="18">
        <v>-213.49500100000051</v>
      </c>
      <c r="AL14" s="15">
        <f t="shared" si="55"/>
        <v>1895.968001508201</v>
      </c>
    </row>
    <row r="15" spans="1:38" ht="18.75" customHeight="1" x14ac:dyDescent="0.3">
      <c r="A15" s="16" t="s">
        <v>36</v>
      </c>
      <c r="B15" s="17" t="s">
        <v>37</v>
      </c>
      <c r="C15" s="18">
        <v>314.7</v>
      </c>
      <c r="D15" s="18">
        <v>173.7</v>
      </c>
      <c r="E15" s="15">
        <f t="shared" si="22"/>
        <v>141</v>
      </c>
      <c r="F15" s="18">
        <v>648.30000000000007</v>
      </c>
      <c r="G15" s="18">
        <v>520.19999999999993</v>
      </c>
      <c r="H15" s="15">
        <f t="shared" si="25"/>
        <v>128.10000000000014</v>
      </c>
      <c r="I15" s="18">
        <v>657</v>
      </c>
      <c r="J15" s="18">
        <v>-809.90000000000009</v>
      </c>
      <c r="K15" s="15">
        <f t="shared" si="28"/>
        <v>1466.9</v>
      </c>
      <c r="L15" s="18">
        <v>1467.7000000000003</v>
      </c>
      <c r="M15" s="18">
        <v>-1036.6999999999996</v>
      </c>
      <c r="N15" s="15">
        <f t="shared" si="31"/>
        <v>2504.3999999999996</v>
      </c>
      <c r="O15" s="18">
        <v>2163.8000000000002</v>
      </c>
      <c r="P15" s="18">
        <v>2962.1</v>
      </c>
      <c r="Q15" s="15">
        <f t="shared" si="34"/>
        <v>-798.29999999999973</v>
      </c>
      <c r="R15" s="18">
        <v>2751.3</v>
      </c>
      <c r="S15" s="18">
        <v>3529.2999999999997</v>
      </c>
      <c r="T15" s="15">
        <f t="shared" si="37"/>
        <v>-777.99999999999955</v>
      </c>
      <c r="U15" s="18">
        <v>3057.8</v>
      </c>
      <c r="V15" s="18">
        <v>2699.4000000000005</v>
      </c>
      <c r="W15" s="15">
        <f t="shared" si="40"/>
        <v>358.39999999999964</v>
      </c>
      <c r="X15" s="18">
        <v>2832.8</v>
      </c>
      <c r="Y15" s="18">
        <v>2205.6</v>
      </c>
      <c r="Z15" s="15">
        <f t="shared" si="43"/>
        <v>627.20000000000027</v>
      </c>
      <c r="AA15" s="18">
        <v>3242.4999999999995</v>
      </c>
      <c r="AB15" s="18">
        <v>2728.3999999999996</v>
      </c>
      <c r="AC15" s="15">
        <f t="shared" si="46"/>
        <v>514.09999999999991</v>
      </c>
      <c r="AD15" s="18">
        <v>3754.2</v>
      </c>
      <c r="AE15" s="18">
        <v>2356.1</v>
      </c>
      <c r="AF15" s="15">
        <f t="shared" si="49"/>
        <v>1398.1</v>
      </c>
      <c r="AG15" s="18">
        <v>3846.5000000000005</v>
      </c>
      <c r="AH15" s="18">
        <v>2225.7000000000003</v>
      </c>
      <c r="AI15" s="15">
        <f t="shared" si="52"/>
        <v>1620.8000000000002</v>
      </c>
      <c r="AJ15" s="18">
        <v>4305.3999999999996</v>
      </c>
      <c r="AK15" s="18">
        <v>1616.1999999999998</v>
      </c>
      <c r="AL15" s="15">
        <f t="shared" si="55"/>
        <v>2689.2</v>
      </c>
    </row>
    <row r="16" spans="1:38" ht="18.75" customHeight="1" x14ac:dyDescent="0.3">
      <c r="A16" s="16" t="s">
        <v>38</v>
      </c>
      <c r="B16" s="26" t="s">
        <v>39</v>
      </c>
      <c r="C16" s="27"/>
      <c r="D16" s="27"/>
      <c r="E16" s="18">
        <v>-1.5609999999999928</v>
      </c>
      <c r="F16" s="27"/>
      <c r="G16" s="27"/>
      <c r="H16" s="18">
        <v>9.7049999999999983</v>
      </c>
      <c r="I16" s="27"/>
      <c r="J16" s="27"/>
      <c r="K16" s="18">
        <v>37.081999999999994</v>
      </c>
      <c r="L16" s="27"/>
      <c r="M16" s="27"/>
      <c r="N16" s="18">
        <v>43.422999999999981</v>
      </c>
      <c r="O16" s="27"/>
      <c r="P16" s="27"/>
      <c r="Q16" s="18">
        <v>29.075999999999979</v>
      </c>
      <c r="R16" s="27"/>
      <c r="S16" s="27"/>
      <c r="T16" s="18">
        <v>26.367999999999995</v>
      </c>
      <c r="U16" s="27"/>
      <c r="V16" s="27"/>
      <c r="W16" s="18">
        <v>-7.9490000000000123</v>
      </c>
      <c r="X16" s="27"/>
      <c r="Y16" s="27"/>
      <c r="Z16" s="18">
        <v>-10.040999999999997</v>
      </c>
      <c r="AA16" s="27"/>
      <c r="AB16" s="27"/>
      <c r="AC16" s="18">
        <v>59.774000000000029</v>
      </c>
      <c r="AD16" s="27"/>
      <c r="AE16" s="27"/>
      <c r="AF16" s="18">
        <v>52.833000000000027</v>
      </c>
      <c r="AG16" s="27"/>
      <c r="AH16" s="27"/>
      <c r="AI16" s="18">
        <v>33.853000000000094</v>
      </c>
      <c r="AJ16" s="27"/>
      <c r="AK16" s="27"/>
      <c r="AL16" s="18">
        <v>50.982000000000113</v>
      </c>
    </row>
    <row r="17" spans="1:38" ht="18.75" customHeight="1" x14ac:dyDescent="0.3">
      <c r="A17" s="16" t="s">
        <v>40</v>
      </c>
      <c r="B17" s="17" t="s">
        <v>41</v>
      </c>
      <c r="C17" s="18">
        <v>-162.72114550104698</v>
      </c>
      <c r="D17" s="18">
        <v>223.9895694363986</v>
      </c>
      <c r="E17" s="15">
        <f t="shared" si="22"/>
        <v>-386.71071493744557</v>
      </c>
      <c r="F17" s="18">
        <v>533.80976010563791</v>
      </c>
      <c r="G17" s="18">
        <v>473.89013327248404</v>
      </c>
      <c r="H17" s="15">
        <f t="shared" ref="H17:H18" si="56">+F17-G17</f>
        <v>59.91962683315387</v>
      </c>
      <c r="I17" s="18">
        <v>456.65532972034089</v>
      </c>
      <c r="J17" s="18">
        <v>1671.5727737853272</v>
      </c>
      <c r="K17" s="15">
        <f t="shared" ref="K17:K18" si="57">+I17-J17</f>
        <v>-1214.9174440649863</v>
      </c>
      <c r="L17" s="18">
        <v>-359.90839362515317</v>
      </c>
      <c r="M17" s="18">
        <v>1896.1130321918263</v>
      </c>
      <c r="N17" s="15">
        <f t="shared" ref="N17:N18" si="58">+L17-M17</f>
        <v>-2256.0214258169794</v>
      </c>
      <c r="O17" s="18">
        <v>3150.0885669597365</v>
      </c>
      <c r="P17" s="18">
        <v>3027.1515690137539</v>
      </c>
      <c r="Q17" s="15">
        <f t="shared" ref="Q17:Q18" si="59">+O17-P17</f>
        <v>122.93699794598251</v>
      </c>
      <c r="R17" s="18">
        <v>3176.451257542803</v>
      </c>
      <c r="S17" s="18">
        <v>3519.5645885866861</v>
      </c>
      <c r="T17" s="15">
        <f t="shared" ref="T17:T18" si="60">+R17-S17</f>
        <v>-343.11333104388314</v>
      </c>
      <c r="U17" s="18">
        <v>761.7824605124556</v>
      </c>
      <c r="V17" s="18">
        <v>2945.0984584110074</v>
      </c>
      <c r="W17" s="15">
        <f t="shared" ref="W17:W18" si="61">+U17-V17</f>
        <v>-2183.3159978985518</v>
      </c>
      <c r="X17" s="18">
        <v>572.30366348210987</v>
      </c>
      <c r="Y17" s="18">
        <v>3177.6878398122749</v>
      </c>
      <c r="Z17" s="15">
        <f t="shared" ref="Z17:Z18" si="62">+X17-Y17</f>
        <v>-2605.3841763301652</v>
      </c>
      <c r="AA17" s="18">
        <v>1156.0842765300772</v>
      </c>
      <c r="AB17" s="18">
        <v>3865.764893015024</v>
      </c>
      <c r="AC17" s="15">
        <f t="shared" ref="AC17:AC18" si="63">+AA17-AB17</f>
        <v>-2709.6806164849468</v>
      </c>
      <c r="AD17" s="18">
        <v>384.2544794997317</v>
      </c>
      <c r="AE17" s="18">
        <v>3382.3829811530422</v>
      </c>
      <c r="AF17" s="15">
        <f t="shared" ref="AF17:AF18" si="64">+AD17-AE17</f>
        <v>-2998.1285016533106</v>
      </c>
      <c r="AG17" s="18">
        <v>773.31256535409557</v>
      </c>
      <c r="AH17" s="18">
        <v>3989.7158573250335</v>
      </c>
      <c r="AI17" s="15">
        <f t="shared" ref="AI17:AI18" si="65">+AG17-AH17</f>
        <v>-3216.403291970938</v>
      </c>
      <c r="AJ17" s="18">
        <v>392.25373851317067</v>
      </c>
      <c r="AK17" s="18">
        <v>5185.3455951435217</v>
      </c>
      <c r="AL17" s="15">
        <f t="shared" ref="AL17:AL18" si="66">+AJ17-AK17</f>
        <v>-4793.0918566303508</v>
      </c>
    </row>
    <row r="18" spans="1:38" ht="18.75" customHeight="1" x14ac:dyDescent="0.3">
      <c r="A18" s="16" t="s">
        <v>42</v>
      </c>
      <c r="B18" s="17" t="s">
        <v>43</v>
      </c>
      <c r="C18" s="18">
        <v>191.5</v>
      </c>
      <c r="D18" s="27"/>
      <c r="E18" s="15">
        <f t="shared" si="22"/>
        <v>191.5</v>
      </c>
      <c r="F18" s="18">
        <v>282.89999999999998</v>
      </c>
      <c r="G18" s="27"/>
      <c r="H18" s="15">
        <f t="shared" si="56"/>
        <v>282.89999999999998</v>
      </c>
      <c r="I18" s="18">
        <v>222.5</v>
      </c>
      <c r="J18" s="27"/>
      <c r="K18" s="15">
        <f t="shared" si="57"/>
        <v>222.5</v>
      </c>
      <c r="L18" s="18">
        <v>864.30000000000007</v>
      </c>
      <c r="M18" s="27"/>
      <c r="N18" s="15">
        <f t="shared" si="58"/>
        <v>864.30000000000007</v>
      </c>
      <c r="O18" s="18">
        <v>1078.3</v>
      </c>
      <c r="P18" s="27"/>
      <c r="Q18" s="15">
        <f t="shared" si="59"/>
        <v>1078.3</v>
      </c>
      <c r="R18" s="18">
        <v>1200.5</v>
      </c>
      <c r="S18" s="27"/>
      <c r="T18" s="15">
        <f t="shared" si="60"/>
        <v>1200.5</v>
      </c>
      <c r="U18" s="18">
        <v>1221.1999999999998</v>
      </c>
      <c r="V18" s="27"/>
      <c r="W18" s="15">
        <f t="shared" si="61"/>
        <v>1221.1999999999998</v>
      </c>
      <c r="X18" s="18">
        <v>1450.8</v>
      </c>
      <c r="Y18" s="27"/>
      <c r="Z18" s="15">
        <f t="shared" si="62"/>
        <v>1450.8</v>
      </c>
      <c r="AA18" s="18">
        <v>1662.2</v>
      </c>
      <c r="AB18" s="27"/>
      <c r="AC18" s="15">
        <f t="shared" si="63"/>
        <v>1662.2</v>
      </c>
      <c r="AD18" s="18">
        <v>1603.1</v>
      </c>
      <c r="AE18" s="27"/>
      <c r="AF18" s="15">
        <f t="shared" si="64"/>
        <v>1603.1</v>
      </c>
      <c r="AG18" s="18">
        <v>1463.1999999999998</v>
      </c>
      <c r="AH18" s="27"/>
      <c r="AI18" s="15">
        <f t="shared" si="65"/>
        <v>1463.1999999999998</v>
      </c>
      <c r="AJ18" s="18">
        <v>1346.6000000000001</v>
      </c>
      <c r="AK18" s="27"/>
      <c r="AL18" s="15">
        <f t="shared" si="66"/>
        <v>1346.6000000000001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449.90202759588863</v>
      </c>
      <c r="F19" s="29"/>
      <c r="G19" s="29"/>
      <c r="H19" s="30">
        <f>-H6-H11+H13</f>
        <v>674.09059616649029</v>
      </c>
      <c r="I19" s="29"/>
      <c r="J19" s="29"/>
      <c r="K19" s="30">
        <f>-K6-K11+K13</f>
        <v>779.91503569493307</v>
      </c>
      <c r="L19" s="29"/>
      <c r="M19" s="29"/>
      <c r="N19" s="30">
        <f>-N6-N11+N13</f>
        <v>1003.0748433429328</v>
      </c>
      <c r="O19" s="29"/>
      <c r="P19" s="29"/>
      <c r="Q19" s="30">
        <f>-Q6-Q11+Q13</f>
        <v>454.27547010589592</v>
      </c>
      <c r="R19" s="29"/>
      <c r="S19" s="29"/>
      <c r="T19" s="30">
        <f>-T6-T11+T13</f>
        <v>1073.6489029665056</v>
      </c>
      <c r="U19" s="29"/>
      <c r="V19" s="29"/>
      <c r="W19" s="30">
        <f>-W6-W11+W13</f>
        <v>102.72250851185686</v>
      </c>
      <c r="X19" s="29"/>
      <c r="Y19" s="29"/>
      <c r="Z19" s="30">
        <f>-Z6-Z11+Z13</f>
        <v>38.181426080247149</v>
      </c>
      <c r="AA19" s="29"/>
      <c r="AB19" s="29"/>
      <c r="AC19" s="30">
        <f>-AC6-AC11+AC13</f>
        <v>1199.3981638760915</v>
      </c>
      <c r="AD19" s="29"/>
      <c r="AE19" s="29"/>
      <c r="AF19" s="30">
        <f>-AF6-AF11+AF13</f>
        <v>1154.6519929077269</v>
      </c>
      <c r="AG19" s="29"/>
      <c r="AH19" s="29"/>
      <c r="AI19" s="30">
        <f>-AI6-AI11+AI13</f>
        <v>1423.0155925901158</v>
      </c>
      <c r="AJ19" s="29"/>
      <c r="AK19" s="29"/>
      <c r="AL19" s="30">
        <f>-AL6-AL11+AL13</f>
        <v>158.98063114295246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9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9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9" ht="21" x14ac:dyDescent="0.4">
      <c r="B67" s="32"/>
    </row>
    <row r="68" spans="1:39" ht="21" x14ac:dyDescent="0.4">
      <c r="B68" s="32"/>
    </row>
    <row r="69" spans="1:39" ht="21" x14ac:dyDescent="0.4">
      <c r="B69" s="32"/>
    </row>
    <row r="70" spans="1:39" ht="21" x14ac:dyDescent="0.4">
      <c r="B70" s="32"/>
    </row>
    <row r="71" spans="1:39" ht="21" x14ac:dyDescent="0.4">
      <c r="B71" s="32"/>
    </row>
    <row r="72" spans="1:39" ht="21" x14ac:dyDescent="0.4">
      <c r="B72" s="32"/>
    </row>
    <row r="73" spans="1:39" ht="21" x14ac:dyDescent="0.4">
      <c r="B73" s="32"/>
    </row>
    <row r="74" spans="1:39" ht="21" x14ac:dyDescent="0.4">
      <c r="B74" s="32"/>
    </row>
    <row r="75" spans="1:39" ht="21" x14ac:dyDescent="0.4">
      <c r="B75" s="32"/>
    </row>
    <row r="76" spans="1:39" ht="21" x14ac:dyDescent="0.4">
      <c r="B76" s="32"/>
    </row>
    <row r="77" spans="1:39" ht="21" x14ac:dyDescent="0.4">
      <c r="B77" s="32"/>
    </row>
    <row r="78" spans="1:39" s="2" customFormat="1" ht="21" x14ac:dyDescent="0.4">
      <c r="A78" s="1"/>
      <c r="B78" s="32"/>
      <c r="AM78" s="1"/>
    </row>
    <row r="79" spans="1:39" s="2" customFormat="1" ht="21" x14ac:dyDescent="0.4">
      <c r="A79" s="1"/>
      <c r="B79" s="32"/>
      <c r="AM79" s="1"/>
    </row>
    <row r="80" spans="1:39" s="2" customFormat="1" ht="21" x14ac:dyDescent="0.4">
      <c r="A80" s="1"/>
      <c r="B80" s="32"/>
      <c r="AM80" s="1"/>
    </row>
    <row r="81" spans="1:39" s="2" customFormat="1" ht="21" x14ac:dyDescent="0.4">
      <c r="A81" s="1"/>
      <c r="B81" s="32"/>
      <c r="AM81" s="1"/>
    </row>
    <row r="82" spans="1:39" s="2" customFormat="1" ht="21" x14ac:dyDescent="0.4">
      <c r="A82" s="1"/>
      <c r="B82" s="32"/>
      <c r="AM82" s="1"/>
    </row>
    <row r="83" spans="1:39" s="2" customFormat="1" ht="21" x14ac:dyDescent="0.4">
      <c r="A83" s="1"/>
      <c r="B83" s="32"/>
      <c r="AM83" s="1"/>
    </row>
    <row r="84" spans="1:39" s="2" customFormat="1" ht="21" x14ac:dyDescent="0.4">
      <c r="A84" s="1"/>
      <c r="B84" s="32"/>
      <c r="AM84" s="1"/>
    </row>
    <row r="85" spans="1:39" s="2" customFormat="1" ht="21" x14ac:dyDescent="0.4">
      <c r="A85" s="1"/>
      <c r="B85" s="32"/>
      <c r="AM85" s="1"/>
    </row>
    <row r="86" spans="1:39" s="2" customFormat="1" ht="21" x14ac:dyDescent="0.4">
      <c r="A86" s="1"/>
      <c r="B86" s="32"/>
      <c r="AM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2022-03-22T10:02:08Z</dcterms:created>
  <dcterms:modified xsi:type="dcterms:W3CDTF">2022-03-22T10:03:02Z</dcterms:modified>
</cp:coreProperties>
</file>