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<sst xmlns="http://schemas.openxmlformats.org/spreadsheetml/2006/main" count="22" uniqueCount="21">
  <si>
    <t>Zahraničná zadlženosť SR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</si>
  <si>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</si>
  <si>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</si>
  <si>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</si>
  <si>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</si>
  <si>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</si>
  <si>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</si>
  <si>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</si>
  <si>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</si>
  <si>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</si>
  <si>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</si>
  <si>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</si>
  <si>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</si>
  <si>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Celkový zahraničný dlh SR</t>
  </si>
  <si>
    <t>Dlhodobý zahraničný dlh</t>
  </si>
  <si>
    <t>Krátkodobý dlh</t>
  </si>
  <si>
    <t>* vrátane vládnych agentúr a obcí</t>
  </si>
  <si>
    <t xml:space="preserve">    Vláda SR a NBS*</t>
  </si>
  <si>
    <t xml:space="preserve">    Komerčné banky</t>
  </si>
  <si>
    <t xml:space="preserve">    Podnikateľské subjekty</t>
  </si>
  <si>
    <t xml:space="preserve">    Vláda SR a NBS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</si>
</sst>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6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/>
    </xf>
    <xf numFmtId="164" fontId="0" fillId="0" borderId="6" xfId="0" applyNumberFormat="1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3" fillId="0" borderId="5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5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8"/>
  <sheetViews>
    <sheetView tabSelected="1" workbookViewId="0" topLeftCell="A1">
      <selection activeCell="B20" sqref="B20"/>
    </sheetView>
  </sheetViews>
  <sheetFormatPr defaultColWidth="9.140625" defaultRowHeight="12.75"/>
  <cols>
    <col min="2" max="2" width="37.140625" style="0" customWidth="1"/>
    <col min="3" max="3" width="11.28125" style="0" customWidth="1"/>
    <col min="4" max="4" width="10.8515625" style="0" customWidth="1"/>
    <col min="5" max="6" width="11.57421875" style="0" customWidth="1"/>
    <col min="7" max="7" width="11.421875" style="0" customWidth="1"/>
    <col min="8" max="8" width="11.7109375" style="0" customWidth="1"/>
    <col min="9" max="9" width="10.8515625" style="0" customWidth="1"/>
    <col min="10" max="10" width="11.28125" style="0" customWidth="1"/>
    <col min="11" max="11" width="10.8515625" style="0" customWidth="1"/>
    <col min="12" max="12" width="10.57421875" style="0" customWidth="1"/>
    <col min="13" max="13" width="10.00390625" style="0" customWidth="1"/>
    <col min="14" max="14" width="10.57421875" style="0" customWidth="1"/>
  </cols>
  <sheetData>
    <row r="3" ht="18.75">
      <c r="B3" s="1" t="s">
        <v>0</v>
      </c>
    </row>
    <row r="4" ht="16.5" thickBot="1">
      <c r="B4" s="2"/>
    </row>
    <row r="5" spans="2:14" ht="16.5" thickBot="1" thickTop="1">
      <c r="B5" s="3">
        <v>1998</v>
      </c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6" t="s">
        <v>12</v>
      </c>
    </row>
    <row r="6" spans="2:14" ht="16.5" thickTop="1">
      <c r="B6" s="7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4" ht="15.75">
      <c r="B7" s="14" t="s">
        <v>13</v>
      </c>
      <c r="C7" s="15">
        <f>+C9+C14</f>
        <v>10617.740114</v>
      </c>
      <c r="D7" s="16">
        <f aca="true" t="shared" si="0" ref="D7:N7">+D9+D14</f>
        <v>10574.400114</v>
      </c>
      <c r="E7" s="16">
        <f t="shared" si="0"/>
        <v>10521</v>
      </c>
      <c r="F7" s="16">
        <f t="shared" si="0"/>
        <v>10813.9</v>
      </c>
      <c r="G7" s="16">
        <f t="shared" si="0"/>
        <v>11290.568582</v>
      </c>
      <c r="H7" s="16">
        <f t="shared" si="0"/>
        <v>11384</v>
      </c>
      <c r="I7" s="16">
        <f t="shared" si="0"/>
        <v>11964</v>
      </c>
      <c r="J7" s="16">
        <f t="shared" si="0"/>
        <v>12256.670622000001</v>
      </c>
      <c r="K7" s="16">
        <f t="shared" si="0"/>
        <v>11935.604521</v>
      </c>
      <c r="L7" s="16">
        <f t="shared" si="0"/>
        <v>12263.979411</v>
      </c>
      <c r="M7" s="16">
        <f t="shared" si="0"/>
        <v>11985.900000000001</v>
      </c>
      <c r="N7" s="16">
        <f t="shared" si="0"/>
        <v>11979.800000000001</v>
      </c>
    </row>
    <row r="8" spans="2:14" ht="12.75">
      <c r="B8" s="8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ht="12.75">
      <c r="B9" s="8" t="s">
        <v>14</v>
      </c>
      <c r="C9" s="17">
        <f>+C10+C11+C12</f>
        <v>5718.1004570000005</v>
      </c>
      <c r="D9" s="18">
        <f aca="true" t="shared" si="1" ref="D9:N9">+D10+D11+D12</f>
        <v>5869.184469</v>
      </c>
      <c r="E9" s="18">
        <f t="shared" si="1"/>
        <v>5797.4</v>
      </c>
      <c r="F9" s="18">
        <f t="shared" si="1"/>
        <v>5919.4</v>
      </c>
      <c r="G9" s="18">
        <f t="shared" si="1"/>
        <v>6699.048434</v>
      </c>
      <c r="H9" s="18">
        <f t="shared" si="1"/>
        <v>6695.2</v>
      </c>
      <c r="I9" s="18">
        <f t="shared" si="1"/>
        <v>6981.200000000001</v>
      </c>
      <c r="J9" s="18">
        <f t="shared" si="1"/>
        <v>7027.088659</v>
      </c>
      <c r="K9" s="18">
        <f t="shared" si="1"/>
        <v>7162.5</v>
      </c>
      <c r="L9" s="18">
        <f t="shared" si="1"/>
        <v>7283.997667</v>
      </c>
      <c r="M9" s="18">
        <f t="shared" si="1"/>
        <v>7065.200000000001</v>
      </c>
      <c r="N9" s="18">
        <f t="shared" si="1"/>
        <v>7375.200000000001</v>
      </c>
    </row>
    <row r="10" spans="2:14" ht="12.75">
      <c r="B10" s="23" t="s">
        <v>17</v>
      </c>
      <c r="C10" s="17">
        <f>1887+52-195.2</f>
        <v>1743.8</v>
      </c>
      <c r="D10" s="18">
        <f>1860.5-195.2+50.7</f>
        <v>1716</v>
      </c>
      <c r="E10" s="18">
        <f>1801-195.2+49.4</f>
        <v>1655.2</v>
      </c>
      <c r="F10" s="18">
        <f>1808.7-205.1+49.1</f>
        <v>1652.7</v>
      </c>
      <c r="G10" s="18">
        <f>2325.3-9.4+47.2</f>
        <v>2363.1</v>
      </c>
      <c r="H10" s="18">
        <f>2357.4-9.4+45.7</f>
        <v>2393.7</v>
      </c>
      <c r="I10" s="18">
        <f>2348.4+45.6</f>
        <v>2394</v>
      </c>
      <c r="J10" s="18">
        <f>2435.9+45.4</f>
        <v>2481.3</v>
      </c>
      <c r="K10" s="18">
        <f>2405.1+48.5</f>
        <v>2453.6</v>
      </c>
      <c r="L10" s="18">
        <f>2506.3+55.6</f>
        <v>2561.9</v>
      </c>
      <c r="M10" s="18">
        <f>2423.8+53</f>
        <v>2476.8</v>
      </c>
      <c r="N10" s="18">
        <f>2484.8+47.3+56.4</f>
        <v>2588.5000000000005</v>
      </c>
    </row>
    <row r="11" spans="2:14" ht="12.75">
      <c r="B11" s="23" t="s">
        <v>18</v>
      </c>
      <c r="C11" s="17">
        <v>568.86287</v>
      </c>
      <c r="D11" s="18">
        <v>692.766321</v>
      </c>
      <c r="E11" s="18">
        <v>663.4</v>
      </c>
      <c r="F11" s="18">
        <v>666.9</v>
      </c>
      <c r="G11" s="18">
        <v>670.201214</v>
      </c>
      <c r="H11" s="18">
        <v>655.7</v>
      </c>
      <c r="I11" s="18">
        <v>680.3</v>
      </c>
      <c r="J11" s="18">
        <v>671.326861</v>
      </c>
      <c r="K11" s="18">
        <v>695.2</v>
      </c>
      <c r="L11" s="18">
        <v>679.910434</v>
      </c>
      <c r="M11" s="18">
        <v>604</v>
      </c>
      <c r="N11" s="18">
        <v>602.4</v>
      </c>
    </row>
    <row r="12" spans="2:14" ht="12.75">
      <c r="B12" s="23" t="s">
        <v>19</v>
      </c>
      <c r="C12" s="17">
        <v>3405.437587</v>
      </c>
      <c r="D12" s="18">
        <v>3460.418148</v>
      </c>
      <c r="E12" s="18">
        <v>3478.8</v>
      </c>
      <c r="F12" s="18">
        <v>3599.8</v>
      </c>
      <c r="G12" s="18">
        <v>3665.74722</v>
      </c>
      <c r="H12" s="18">
        <v>3645.8</v>
      </c>
      <c r="I12" s="18">
        <v>3906.9</v>
      </c>
      <c r="J12" s="18">
        <v>3874.461798</v>
      </c>
      <c r="K12" s="18">
        <v>4013.7</v>
      </c>
      <c r="L12" s="18">
        <v>4042.187233</v>
      </c>
      <c r="M12" s="18">
        <v>3984.4</v>
      </c>
      <c r="N12" s="18">
        <v>4184.3</v>
      </c>
    </row>
    <row r="13" spans="2:14" ht="12.75">
      <c r="B13" s="13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2:14" ht="12.75">
      <c r="B14" s="8" t="s">
        <v>15</v>
      </c>
      <c r="C14" s="17">
        <f>+C15+C16+C17</f>
        <v>4899.639657</v>
      </c>
      <c r="D14" s="18">
        <f aca="true" t="shared" si="2" ref="D14:N14">+D15+D16+D17</f>
        <v>4705.215645</v>
      </c>
      <c r="E14" s="18">
        <f t="shared" si="2"/>
        <v>4723.6</v>
      </c>
      <c r="F14" s="18">
        <f t="shared" si="2"/>
        <v>4894.5</v>
      </c>
      <c r="G14" s="18">
        <f t="shared" si="2"/>
        <v>4591.520148</v>
      </c>
      <c r="H14" s="18">
        <f t="shared" si="2"/>
        <v>4688.8</v>
      </c>
      <c r="I14" s="18">
        <f t="shared" si="2"/>
        <v>4982.799999999999</v>
      </c>
      <c r="J14" s="18">
        <f t="shared" si="2"/>
        <v>5229.5819630000005</v>
      </c>
      <c r="K14" s="18">
        <f t="shared" si="2"/>
        <v>4773.104520999999</v>
      </c>
      <c r="L14" s="18">
        <f t="shared" si="2"/>
        <v>4979.981744000001</v>
      </c>
      <c r="M14" s="18">
        <f t="shared" si="2"/>
        <v>4920.7</v>
      </c>
      <c r="N14" s="18">
        <f t="shared" si="2"/>
        <v>4604.6</v>
      </c>
    </row>
    <row r="15" spans="2:14" ht="12.75">
      <c r="B15" s="23" t="s">
        <v>20</v>
      </c>
      <c r="C15" s="17">
        <v>195.2</v>
      </c>
      <c r="D15" s="18">
        <v>195.2</v>
      </c>
      <c r="E15" s="18">
        <v>195.2</v>
      </c>
      <c r="F15" s="18">
        <v>205.1</v>
      </c>
      <c r="G15" s="18">
        <v>9.4</v>
      </c>
      <c r="H15" s="18">
        <v>9.4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2:14" ht="12.75">
      <c r="B16" s="23" t="s">
        <v>18</v>
      </c>
      <c r="C16" s="17">
        <v>2913.069487</v>
      </c>
      <c r="D16" s="18">
        <v>2712.689518</v>
      </c>
      <c r="E16" s="18">
        <v>2727</v>
      </c>
      <c r="F16" s="18">
        <v>2861.3</v>
      </c>
      <c r="G16" s="18">
        <v>2628.198949</v>
      </c>
      <c r="H16" s="18">
        <v>2687.4</v>
      </c>
      <c r="I16" s="18">
        <v>2890.2</v>
      </c>
      <c r="J16" s="18">
        <v>3118.87421</v>
      </c>
      <c r="K16" s="18">
        <v>2541.871992</v>
      </c>
      <c r="L16" s="18">
        <v>2690.005134</v>
      </c>
      <c r="M16" s="18">
        <v>2543.6</v>
      </c>
      <c r="N16" s="18">
        <v>2063.2</v>
      </c>
    </row>
    <row r="17" spans="2:14" ht="13.5" thickBot="1">
      <c r="B17" s="23" t="str">
        <f>+B12</f>
        <v>    Podnikateľské subjekty</v>
      </c>
      <c r="C17" s="21">
        <v>1791.37017</v>
      </c>
      <c r="D17" s="22">
        <v>1797.326127</v>
      </c>
      <c r="E17" s="22">
        <v>1801.4</v>
      </c>
      <c r="F17" s="22">
        <v>1828.1</v>
      </c>
      <c r="G17" s="22">
        <v>1953.921199</v>
      </c>
      <c r="H17" s="22">
        <v>1992</v>
      </c>
      <c r="I17" s="22">
        <v>2092.6</v>
      </c>
      <c r="J17" s="22">
        <v>2110.707753</v>
      </c>
      <c r="K17" s="22">
        <v>2231.232529</v>
      </c>
      <c r="L17" s="22">
        <v>2289.97661</v>
      </c>
      <c r="M17" s="22">
        <v>2377.1</v>
      </c>
      <c r="N17" s="22">
        <v>2541.4</v>
      </c>
    </row>
    <row r="18" spans="2:14" ht="12.75">
      <c r="B18" s="10" t="s">
        <v>16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</sheetData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2009-06-01T09:10:29Z</cp:lastPrinted>
  <dcterms:created xsi:type="dcterms:W3CDTF">2009-05-28T06:22:11Z</dcterms:created>
  <dcterms:modified xsi:type="dcterms:W3CDTF">2009-06-01T12:24:36Z</dcterms:modified>
  <cp:category/>
  <cp:version/>
  <cp:contentType/>
  <cp:contentStatus/>
</cp:coreProperties>
</file>