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'Sheet1'!$B$3:$M$57</definedName>
  </definedNames>
  <calcPr fullCalcOnLoad="1"/>
</workbook>
</file>

<file path=xl/sharedStrings.xml><?xml version="1.0" encoding="utf-8"?>
<sst xmlns="http://schemas.openxmlformats.org/spreadsheetml/2006/main" count="53" uniqueCount="21">
  <si>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</si>
  <si>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</si>
  <si>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</si>
  <si>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</si>
  <si>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</si>
  <si>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</si>
  <si>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</si>
  <si>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</si>
  <si>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</si>
  <si>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</si>
  <si>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</si>
  <si>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</si>
  <si>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</si>
  <si>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>* predbežný údaj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</si>
  <si>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</si>
  <si>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</si>
  <si>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</si>
  <si>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</si>
  <si>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</si>
  <si>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</si>
  <si>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2014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</si>
</sst>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000"/>
    <numFmt numFmtId="181" formatCode="0.0"/>
    <numFmt numFmtId="182" formatCode="#,##0\ &quot;Sk&quot;"/>
    <numFmt numFmtId="183" formatCode="#&quot; &quot;##0.0\ _ "/>
    <numFmt numFmtId="184" formatCode="#&quot; &quot;##0.0&quot; &quot;&quot; &quot;"/>
    <numFmt numFmtId="185" formatCode="#,##0.0\ _S_k"/>
    <numFmt numFmtId="186" formatCode="_-* #,##0.0\ _S_k_-;\-* #,##0.0\ _S_k_-;_-* &quot;-&quot;?\ _S_k_-;_-@_-"/>
    <numFmt numFmtId="187" formatCode="#,##0.0\ _S_k;\-#,##0.0\ _S_k"/>
    <numFmt numFmtId="188" formatCode="[$-41B]d\.\ mmmm\ yyyy"/>
    <numFmt numFmtId="189" formatCode="000\ 0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4" fontId="4" fillId="0" borderId="14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0" fillId="0" borderId="15" xfId="0" applyNumberFormat="1" applyFill="1" applyBorder="1" applyAlignment="1">
      <alignment/>
    </xf>
    <xf numFmtId="185" fontId="0" fillId="24" borderId="15" xfId="0" applyNumberFormat="1" applyFill="1" applyBorder="1" applyAlignment="1">
      <alignment/>
    </xf>
    <xf numFmtId="181" fontId="0" fillId="0" borderId="15" xfId="0" applyNumberFormat="1" applyFont="1" applyFill="1" applyBorder="1" applyAlignment="1">
      <alignment horizontal="center"/>
    </xf>
    <xf numFmtId="183" fontId="0" fillId="24" borderId="15" xfId="0" applyNumberFormat="1" applyFont="1" applyFill="1" applyBorder="1" applyAlignment="1">
      <alignment horizontal="center"/>
    </xf>
    <xf numFmtId="14" fontId="4" fillId="24" borderId="14" xfId="0" applyNumberFormat="1" applyFont="1" applyFill="1" applyBorder="1" applyAlignment="1">
      <alignment horizontal="center"/>
    </xf>
    <xf numFmtId="183" fontId="1" fillId="24" borderId="11" xfId="0" applyNumberFormat="1" applyFont="1" applyFill="1" applyBorder="1" applyAlignment="1">
      <alignment horizontal="center"/>
    </xf>
    <xf numFmtId="183" fontId="1" fillId="24" borderId="15" xfId="0" applyNumberFormat="1" applyFont="1" applyFill="1" applyBorder="1" applyAlignment="1">
      <alignment horizontal="center"/>
    </xf>
    <xf numFmtId="183" fontId="1" fillId="24" borderId="14" xfId="0" applyNumberFormat="1" applyFont="1" applyFill="1" applyBorder="1" applyAlignment="1">
      <alignment horizontal="center"/>
    </xf>
    <xf numFmtId="183" fontId="1" fillId="24" borderId="15" xfId="0" applyNumberFormat="1" applyFont="1" applyFill="1" applyBorder="1" applyAlignment="1">
      <alignment horizontal="center"/>
    </xf>
    <xf numFmtId="183" fontId="0" fillId="24" borderId="15" xfId="0" applyNumberFormat="1" applyFont="1" applyFill="1" applyBorder="1" applyAlignment="1">
      <alignment horizontal="center"/>
    </xf>
    <xf numFmtId="183" fontId="0" fillId="24" borderId="16" xfId="0" applyNumberFormat="1" applyFont="1" applyFill="1" applyBorder="1" applyAlignment="1">
      <alignment horizontal="center"/>
    </xf>
    <xf numFmtId="183" fontId="0" fillId="24" borderId="15" xfId="0" applyNumberFormat="1" applyFill="1" applyBorder="1" applyAlignment="1">
      <alignment horizontal="center"/>
    </xf>
    <xf numFmtId="183" fontId="0" fillId="24" borderId="16" xfId="0" applyNumberFormat="1" applyFill="1" applyBorder="1" applyAlignment="1">
      <alignment horizontal="center"/>
    </xf>
    <xf numFmtId="181" fontId="0" fillId="24" borderId="15" xfId="0" applyNumberFormat="1" applyFont="1" applyFill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5" fontId="0" fillId="0" borderId="15" xfId="0" applyNumberFormat="1" applyBorder="1" applyAlignment="1">
      <alignment horizontal="center"/>
    </xf>
    <xf numFmtId="185" fontId="0" fillId="0" borderId="15" xfId="0" applyNumberFormat="1" applyBorder="1" applyAlignment="1">
      <alignment horizontal="right"/>
    </xf>
    <xf numFmtId="183" fontId="1" fillId="0" borderId="11" xfId="0" applyNumberFormat="1" applyFont="1" applyBorder="1" applyAlignment="1">
      <alignment/>
    </xf>
    <xf numFmtId="185" fontId="0" fillId="0" borderId="15" xfId="0" applyNumberFormat="1" applyFill="1" applyBorder="1" applyAlignment="1">
      <alignment horizontal="right"/>
    </xf>
    <xf numFmtId="185" fontId="0" fillId="24" borderId="15" xfId="0" applyNumberFormat="1" applyFill="1" applyBorder="1" applyAlignment="1">
      <alignment horizontal="right"/>
    </xf>
    <xf numFmtId="183" fontId="1" fillId="0" borderId="14" xfId="0" applyNumberFormat="1" applyFont="1" applyBorder="1" applyAlignment="1">
      <alignment horizontal="left"/>
    </xf>
    <xf numFmtId="183" fontId="1" fillId="0" borderId="11" xfId="0" applyNumberFormat="1" applyFont="1" applyBorder="1" applyAlignment="1">
      <alignment horizontal="left"/>
    </xf>
    <xf numFmtId="183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8"/>
  <sheetViews>
    <sheetView tabSelected="1" zoomScalePageLayoutView="0" workbookViewId="0" topLeftCell="A32">
      <selection activeCell="N58" sqref="N58"/>
    </sheetView>
  </sheetViews>
  <sheetFormatPr defaultColWidth="9.140625" defaultRowHeight="12.75"/>
  <cols>
    <col min="2" max="2" width="47.8515625" style="1" customWidth="1"/>
    <col min="3" max="3" width="12.7109375" style="0" customWidth="1"/>
    <col min="4" max="4" width="11.71093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0.8515625" style="0" customWidth="1"/>
    <col min="11" max="11" width="10.7109375" style="0" customWidth="1"/>
    <col min="12" max="12" width="11.57421875" style="0" customWidth="1"/>
    <col min="13" max="13" width="11.7109375" style="0" customWidth="1"/>
    <col min="14" max="14" width="12.00390625" style="0" customWidth="1"/>
  </cols>
  <sheetData>
    <row r="3" spans="2:3" ht="18">
      <c r="B3" s="13" t="s">
        <v>20</v>
      </c>
      <c r="C3" s="12"/>
    </row>
    <row r="4" ht="13.5" thickBot="1">
      <c r="B4" s="1" t="s">
        <v>17</v>
      </c>
    </row>
    <row r="5" spans="2:14" ht="15.75" thickBot="1">
      <c r="B5" s="11"/>
      <c r="C5" s="15">
        <v>41670</v>
      </c>
      <c r="D5" s="26">
        <v>41698</v>
      </c>
      <c r="E5" s="26">
        <v>41729</v>
      </c>
      <c r="F5" s="26">
        <v>41759</v>
      </c>
      <c r="G5" s="26">
        <v>41790</v>
      </c>
      <c r="H5" s="26">
        <v>41820</v>
      </c>
      <c r="I5" s="26">
        <v>41851</v>
      </c>
      <c r="J5" s="26">
        <v>41882</v>
      </c>
      <c r="K5" s="15">
        <v>41912</v>
      </c>
      <c r="L5" s="15">
        <v>41943</v>
      </c>
      <c r="M5" s="15">
        <v>41973</v>
      </c>
      <c r="N5" s="15">
        <v>42004</v>
      </c>
    </row>
    <row r="6" spans="2:14" ht="13.5" thickBot="1">
      <c r="B6" s="6" t="s">
        <v>0</v>
      </c>
      <c r="C6" s="16">
        <f aca="true" t="shared" si="0" ref="C6:N6">+C7+C12</f>
        <v>36150.9</v>
      </c>
      <c r="D6" s="16">
        <f t="shared" si="0"/>
        <v>36975.267052200004</v>
      </c>
      <c r="E6" s="16">
        <f t="shared" si="0"/>
        <v>38136.37195</v>
      </c>
      <c r="F6" s="16">
        <f t="shared" si="0"/>
        <v>38296.5</v>
      </c>
      <c r="G6" s="16">
        <f t="shared" si="0"/>
        <v>37258.5</v>
      </c>
      <c r="H6" s="16">
        <f t="shared" si="0"/>
        <v>36693.3</v>
      </c>
      <c r="I6" s="16">
        <f t="shared" si="0"/>
        <v>36373.1</v>
      </c>
      <c r="J6" s="40">
        <f t="shared" si="0"/>
        <v>36127.6</v>
      </c>
      <c r="K6" s="44">
        <f t="shared" si="0"/>
        <v>35010.200000000004</v>
      </c>
      <c r="L6" s="16">
        <f t="shared" si="0"/>
        <v>35542.799999999996</v>
      </c>
      <c r="M6" s="16">
        <f t="shared" si="0"/>
        <v>36014.5</v>
      </c>
      <c r="N6" s="16">
        <f t="shared" si="0"/>
        <v>34888.49999999999</v>
      </c>
    </row>
    <row r="7" spans="2:14" ht="12.75">
      <c r="B7" s="5" t="s">
        <v>11</v>
      </c>
      <c r="C7" s="29">
        <f>SUM(C8:C11)</f>
        <v>128.2</v>
      </c>
      <c r="D7" s="20">
        <f>SUM(D8:D11)</f>
        <v>16.8891551</v>
      </c>
      <c r="E7" s="20">
        <f>SUM(E8:E11)</f>
        <v>15.671949999999999</v>
      </c>
      <c r="F7" s="20">
        <f>SUM(F8:F11)</f>
        <v>9.3</v>
      </c>
      <c r="G7" s="20">
        <v>158.8</v>
      </c>
      <c r="H7" s="20">
        <f aca="true" t="shared" si="1" ref="H7:N7">SUM(H8:H11)</f>
        <v>63.8</v>
      </c>
      <c r="I7" s="20">
        <f t="shared" si="1"/>
        <v>90.5</v>
      </c>
      <c r="J7" s="20">
        <f t="shared" si="1"/>
        <v>12.9</v>
      </c>
      <c r="K7" s="20">
        <f t="shared" si="1"/>
        <v>118.3</v>
      </c>
      <c r="L7" s="20">
        <f t="shared" si="1"/>
        <v>17.1</v>
      </c>
      <c r="M7" s="20">
        <f t="shared" si="1"/>
        <v>0.2</v>
      </c>
      <c r="N7" s="45">
        <f t="shared" si="1"/>
        <v>56.5</v>
      </c>
    </row>
    <row r="8" spans="2:14" ht="12.75">
      <c r="B8" s="2" t="s">
        <v>3</v>
      </c>
      <c r="C8" s="31">
        <v>2</v>
      </c>
      <c r="D8" s="25">
        <v>2.07195</v>
      </c>
      <c r="E8" s="25">
        <v>2.07195</v>
      </c>
      <c r="F8" s="25">
        <v>0</v>
      </c>
      <c r="G8" s="25">
        <v>0</v>
      </c>
      <c r="H8" s="25">
        <v>0</v>
      </c>
      <c r="I8" s="25">
        <v>0</v>
      </c>
      <c r="J8" s="21">
        <v>0</v>
      </c>
      <c r="K8" s="21">
        <v>0</v>
      </c>
      <c r="L8" s="24">
        <v>0</v>
      </c>
      <c r="M8" s="24">
        <v>0</v>
      </c>
      <c r="N8" s="24">
        <v>0</v>
      </c>
    </row>
    <row r="9" spans="2:14" ht="12.75">
      <c r="B9" s="2" t="s">
        <v>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1">
        <v>0</v>
      </c>
      <c r="K9" s="21">
        <v>0</v>
      </c>
      <c r="L9" s="24">
        <v>0</v>
      </c>
      <c r="M9" s="24">
        <v>0</v>
      </c>
      <c r="N9" s="24">
        <v>0</v>
      </c>
    </row>
    <row r="10" spans="2:14" ht="12.75">
      <c r="B10" s="2" t="str">
        <f>+B26</f>
        <v>     Hotovosť a vklady</v>
      </c>
      <c r="C10" s="25">
        <v>126.2</v>
      </c>
      <c r="D10" s="25">
        <v>14.8172051</v>
      </c>
      <c r="E10" s="25">
        <v>13.6</v>
      </c>
      <c r="F10" s="25">
        <v>9.3</v>
      </c>
      <c r="G10" s="25">
        <v>158.8</v>
      </c>
      <c r="H10" s="25">
        <v>63.8</v>
      </c>
      <c r="I10" s="25">
        <v>90.5</v>
      </c>
      <c r="J10" s="21">
        <v>12.9</v>
      </c>
      <c r="K10" s="21">
        <v>118.3</v>
      </c>
      <c r="L10" s="24">
        <v>17.1</v>
      </c>
      <c r="M10" s="24">
        <v>0.2</v>
      </c>
      <c r="N10" s="24">
        <v>56.5</v>
      </c>
    </row>
    <row r="11" spans="2:14" ht="13.5" thickBot="1">
      <c r="B11" s="7" t="s">
        <v>6</v>
      </c>
      <c r="C11" s="32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1">
        <v>0</v>
      </c>
      <c r="K11" s="21">
        <v>0</v>
      </c>
      <c r="L11" s="24">
        <v>0</v>
      </c>
      <c r="M11" s="24">
        <v>0</v>
      </c>
      <c r="N11" s="24">
        <v>0</v>
      </c>
    </row>
    <row r="12" spans="2:14" ht="12.75">
      <c r="B12" s="3" t="s">
        <v>12</v>
      </c>
      <c r="C12" s="30">
        <f aca="true" t="shared" si="2" ref="C12:N12">SUM(C13:C16)</f>
        <v>36022.700000000004</v>
      </c>
      <c r="D12" s="17">
        <f t="shared" si="2"/>
        <v>36958.37789710001</v>
      </c>
      <c r="E12" s="17">
        <f t="shared" si="2"/>
        <v>38120.7</v>
      </c>
      <c r="F12" s="17">
        <f t="shared" si="2"/>
        <v>38287.2</v>
      </c>
      <c r="G12" s="17">
        <f t="shared" si="2"/>
        <v>37099.7</v>
      </c>
      <c r="H12" s="17">
        <f t="shared" si="2"/>
        <v>36629.5</v>
      </c>
      <c r="I12" s="17">
        <f t="shared" si="2"/>
        <v>36282.6</v>
      </c>
      <c r="J12" s="17">
        <f t="shared" si="2"/>
        <v>36114.7</v>
      </c>
      <c r="K12" s="43">
        <f t="shared" si="2"/>
        <v>34891.9</v>
      </c>
      <c r="L12" s="17">
        <f t="shared" si="2"/>
        <v>35525.7</v>
      </c>
      <c r="M12" s="17">
        <f t="shared" si="2"/>
        <v>36014.3</v>
      </c>
      <c r="N12" s="17">
        <f t="shared" si="2"/>
        <v>34831.99999999999</v>
      </c>
    </row>
    <row r="13" spans="2:14" ht="12.75">
      <c r="B13" s="2" t="s">
        <v>8</v>
      </c>
      <c r="C13" s="31">
        <v>30861.5</v>
      </c>
      <c r="D13" s="25">
        <v>31742.826520000002</v>
      </c>
      <c r="E13" s="25">
        <v>32938.7</v>
      </c>
      <c r="F13" s="25">
        <v>33109.1</v>
      </c>
      <c r="G13" s="25">
        <v>31876</v>
      </c>
      <c r="H13" s="25">
        <v>31696.7</v>
      </c>
      <c r="I13" s="25">
        <v>31436.2</v>
      </c>
      <c r="J13" s="38">
        <v>31344.5</v>
      </c>
      <c r="K13" s="39">
        <v>30346.3</v>
      </c>
      <c r="L13" s="24">
        <v>31002.5</v>
      </c>
      <c r="M13" s="21">
        <v>31508.8</v>
      </c>
      <c r="N13" s="21">
        <v>30449.6</v>
      </c>
    </row>
    <row r="14" spans="2:14" ht="12.75">
      <c r="B14" s="2" t="s">
        <v>4</v>
      </c>
      <c r="C14" s="31">
        <v>5148.4</v>
      </c>
      <c r="D14" s="25">
        <v>5202.889</v>
      </c>
      <c r="E14" s="25">
        <v>5169.7</v>
      </c>
      <c r="F14" s="25">
        <v>5166.1</v>
      </c>
      <c r="G14" s="25">
        <v>5212.2</v>
      </c>
      <c r="H14" s="25">
        <v>4921.6</v>
      </c>
      <c r="I14" s="25">
        <v>4835.7</v>
      </c>
      <c r="J14" s="21">
        <v>4760</v>
      </c>
      <c r="K14" s="21">
        <v>4536.2</v>
      </c>
      <c r="L14" s="24">
        <v>4514.1</v>
      </c>
      <c r="M14" s="21">
        <v>4496.7</v>
      </c>
      <c r="N14" s="21">
        <v>4374.2</v>
      </c>
    </row>
    <row r="15" spans="2:14" ht="12.75">
      <c r="B15" s="2" t="str">
        <f>+B26</f>
        <v>     Hotovosť a vklady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1">
        <v>0</v>
      </c>
      <c r="K15" s="21">
        <v>0</v>
      </c>
      <c r="L15" s="24">
        <v>0</v>
      </c>
      <c r="M15" s="39">
        <v>0</v>
      </c>
      <c r="N15" s="39">
        <v>0</v>
      </c>
    </row>
    <row r="16" spans="2:14" ht="13.5" thickBot="1">
      <c r="B16" s="2" t="s">
        <v>6</v>
      </c>
      <c r="C16" s="25">
        <v>12.8</v>
      </c>
      <c r="D16" s="25">
        <v>12.662377099999999</v>
      </c>
      <c r="E16" s="25">
        <v>12.3</v>
      </c>
      <c r="F16" s="25">
        <v>12</v>
      </c>
      <c r="G16" s="25">
        <v>11.5</v>
      </c>
      <c r="H16" s="25">
        <v>11.2</v>
      </c>
      <c r="I16" s="25">
        <v>10.7</v>
      </c>
      <c r="J16" s="21">
        <v>10.2</v>
      </c>
      <c r="K16" s="21">
        <v>9.4</v>
      </c>
      <c r="L16" s="24">
        <v>9.1</v>
      </c>
      <c r="M16" s="21">
        <v>8.8</v>
      </c>
      <c r="N16" s="21">
        <v>8.2</v>
      </c>
    </row>
    <row r="17" spans="2:14" ht="13.5" thickBot="1">
      <c r="B17" s="10" t="s">
        <v>10</v>
      </c>
      <c r="C17" s="27">
        <f aca="true" t="shared" si="3" ref="C17:I17">+C18+C23</f>
        <v>11095.300000000001</v>
      </c>
      <c r="D17" s="16">
        <f t="shared" si="3"/>
        <v>14143.268829999999</v>
      </c>
      <c r="E17" s="16">
        <f t="shared" si="3"/>
        <v>12216.6</v>
      </c>
      <c r="F17" s="16">
        <f t="shared" si="3"/>
        <v>8662.4</v>
      </c>
      <c r="G17" s="16">
        <f t="shared" si="3"/>
        <v>6752.799999999999</v>
      </c>
      <c r="H17" s="16">
        <f t="shared" si="3"/>
        <v>10512.800000000001</v>
      </c>
      <c r="I17" s="16">
        <f t="shared" si="3"/>
        <v>13833.6</v>
      </c>
      <c r="J17" s="16">
        <f>+J18+J23</f>
        <v>13793.2</v>
      </c>
      <c r="K17" s="16">
        <f>+K18+K23</f>
        <v>12885.099999999999</v>
      </c>
      <c r="L17" s="16">
        <f>+L18+L23</f>
        <v>12965.4</v>
      </c>
      <c r="M17" s="16">
        <f>+M18+M23</f>
        <v>12436.9</v>
      </c>
      <c r="N17" s="16">
        <f>+N18+N23</f>
        <v>10198.4</v>
      </c>
    </row>
    <row r="18" spans="2:14" ht="12.75">
      <c r="B18" s="3" t="s">
        <v>11</v>
      </c>
      <c r="C18" s="30">
        <f aca="true" t="shared" si="4" ref="C18:I18">SUM(C19:C22)</f>
        <v>10885.400000000001</v>
      </c>
      <c r="D18" s="18">
        <f t="shared" si="4"/>
        <v>13934.692529999998</v>
      </c>
      <c r="E18" s="18">
        <f t="shared" si="4"/>
        <v>12007.7</v>
      </c>
      <c r="F18" s="18">
        <f t="shared" si="4"/>
        <v>8453.3</v>
      </c>
      <c r="G18" s="18">
        <f t="shared" si="4"/>
        <v>6543.4</v>
      </c>
      <c r="H18" s="18">
        <f t="shared" si="4"/>
        <v>10303.1</v>
      </c>
      <c r="I18" s="18">
        <f t="shared" si="4"/>
        <v>13623.5</v>
      </c>
      <c r="J18" s="18">
        <f>SUM(J19:J22)</f>
        <v>13583</v>
      </c>
      <c r="K18" s="18">
        <f>SUM(K19:K22)</f>
        <v>12674.599999999999</v>
      </c>
      <c r="L18" s="18">
        <f>SUM(L19:L22)</f>
        <v>12754.6</v>
      </c>
      <c r="M18" s="18">
        <f>SUM(M19:M22)</f>
        <v>12225.8</v>
      </c>
      <c r="N18" s="18">
        <f>SUM(N19:N22)</f>
        <v>9987</v>
      </c>
    </row>
    <row r="19" spans="2:14" ht="12.75">
      <c r="B19" s="2" t="s">
        <v>3</v>
      </c>
      <c r="C19" s="31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41">
        <v>0</v>
      </c>
      <c r="K19" s="22">
        <v>0</v>
      </c>
      <c r="L19" s="24">
        <v>0</v>
      </c>
      <c r="M19" s="22">
        <v>0</v>
      </c>
      <c r="N19" s="22">
        <v>0</v>
      </c>
    </row>
    <row r="20" spans="2:14" ht="12.75">
      <c r="B20" s="2" t="s">
        <v>4</v>
      </c>
      <c r="C20" s="31">
        <v>5119.8</v>
      </c>
      <c r="D20" s="25">
        <v>7920.236069999999</v>
      </c>
      <c r="E20" s="25">
        <v>6570</v>
      </c>
      <c r="F20" s="25">
        <v>4869.2</v>
      </c>
      <c r="G20" s="25">
        <v>2893.3</v>
      </c>
      <c r="H20" s="25">
        <v>4688</v>
      </c>
      <c r="I20" s="25">
        <v>7948.7</v>
      </c>
      <c r="J20" s="42">
        <v>7986.4</v>
      </c>
      <c r="K20" s="23">
        <v>7432.4</v>
      </c>
      <c r="L20" s="24">
        <v>7692.1</v>
      </c>
      <c r="M20" s="21">
        <v>7414.7</v>
      </c>
      <c r="N20" s="21">
        <v>6771.6</v>
      </c>
    </row>
    <row r="21" spans="2:14" ht="12.75">
      <c r="B21" s="2" t="s">
        <v>15</v>
      </c>
      <c r="C21" s="31">
        <v>5765.6</v>
      </c>
      <c r="D21" s="25">
        <v>6014.456459999999</v>
      </c>
      <c r="E21" s="25">
        <v>5437.7</v>
      </c>
      <c r="F21" s="25">
        <v>3584.1</v>
      </c>
      <c r="G21" s="25">
        <v>3650.1</v>
      </c>
      <c r="H21" s="25">
        <v>5615.1</v>
      </c>
      <c r="I21" s="25">
        <v>5674.8</v>
      </c>
      <c r="J21" s="42">
        <v>5596.6</v>
      </c>
      <c r="K21" s="23">
        <v>5242.2</v>
      </c>
      <c r="L21" s="24">
        <v>5062.5</v>
      </c>
      <c r="M21" s="21">
        <v>4811.1</v>
      </c>
      <c r="N21" s="21">
        <v>3215.4</v>
      </c>
    </row>
    <row r="22" spans="2:14" ht="13.5" thickBot="1">
      <c r="B22" s="8" t="s">
        <v>6</v>
      </c>
      <c r="C22" s="31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39">
        <v>0</v>
      </c>
      <c r="K22" s="21">
        <v>0</v>
      </c>
      <c r="L22" s="24">
        <v>0</v>
      </c>
      <c r="M22" s="21">
        <v>0</v>
      </c>
      <c r="N22" s="21">
        <v>0</v>
      </c>
    </row>
    <row r="23" spans="2:14" ht="12.75">
      <c r="B23" s="5" t="s">
        <v>12</v>
      </c>
      <c r="C23" s="29">
        <f aca="true" t="shared" si="5" ref="C23:N23">SUM(C24:C27)</f>
        <v>209.9</v>
      </c>
      <c r="D23" s="17">
        <f t="shared" si="5"/>
        <v>208.5763</v>
      </c>
      <c r="E23" s="36">
        <f t="shared" si="5"/>
        <v>208.9</v>
      </c>
      <c r="F23" s="36">
        <f t="shared" si="5"/>
        <v>209.1</v>
      </c>
      <c r="G23" s="36">
        <f t="shared" si="5"/>
        <v>209.4</v>
      </c>
      <c r="H23" s="36">
        <f t="shared" si="5"/>
        <v>209.7</v>
      </c>
      <c r="I23" s="36">
        <f t="shared" si="5"/>
        <v>210.1</v>
      </c>
      <c r="J23" s="36">
        <f t="shared" si="5"/>
        <v>210.2</v>
      </c>
      <c r="K23" s="36">
        <f t="shared" si="5"/>
        <v>210.5</v>
      </c>
      <c r="L23" s="36">
        <f t="shared" si="5"/>
        <v>210.8</v>
      </c>
      <c r="M23" s="36">
        <f t="shared" si="5"/>
        <v>211.1</v>
      </c>
      <c r="N23" s="36">
        <f t="shared" si="5"/>
        <v>211.4</v>
      </c>
    </row>
    <row r="24" spans="2:14" ht="12.75">
      <c r="B24" s="4" t="s">
        <v>8</v>
      </c>
      <c r="C24" s="25">
        <v>0</v>
      </c>
      <c r="D24" s="2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1">
        <v>0</v>
      </c>
      <c r="K24" s="21">
        <v>0</v>
      </c>
      <c r="L24" s="24">
        <v>0</v>
      </c>
      <c r="M24" s="21">
        <v>0</v>
      </c>
      <c r="N24" s="21">
        <v>0</v>
      </c>
    </row>
    <row r="25" spans="2:14" ht="12.75">
      <c r="B25" s="4" t="s">
        <v>4</v>
      </c>
      <c r="C25" s="25">
        <v>209.9</v>
      </c>
      <c r="D25" s="25">
        <v>208.5763</v>
      </c>
      <c r="E25" s="35">
        <v>208.9</v>
      </c>
      <c r="F25" s="35">
        <v>209.1</v>
      </c>
      <c r="G25" s="35">
        <v>209.4</v>
      </c>
      <c r="H25" s="35">
        <v>209.7</v>
      </c>
      <c r="I25" s="35">
        <v>210.1</v>
      </c>
      <c r="J25" s="21">
        <v>210.2</v>
      </c>
      <c r="K25" s="21">
        <v>210.5</v>
      </c>
      <c r="L25" s="24">
        <v>210.8</v>
      </c>
      <c r="M25" s="21">
        <v>211.1</v>
      </c>
      <c r="N25" s="21">
        <v>211.4</v>
      </c>
    </row>
    <row r="26" spans="2:14" ht="12.75">
      <c r="B26" s="2" t="s">
        <v>15</v>
      </c>
      <c r="C26" s="25">
        <v>0</v>
      </c>
      <c r="D26" s="2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21">
        <v>0</v>
      </c>
      <c r="K26" s="21">
        <v>0</v>
      </c>
      <c r="L26" s="24">
        <v>0</v>
      </c>
      <c r="M26" s="21">
        <v>0</v>
      </c>
      <c r="N26" s="21">
        <v>0</v>
      </c>
    </row>
    <row r="27" spans="2:14" ht="13.5" thickBot="1">
      <c r="B27" s="4" t="s">
        <v>6</v>
      </c>
      <c r="C27" s="25">
        <v>0</v>
      </c>
      <c r="D27" s="2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1">
        <v>0</v>
      </c>
      <c r="K27" s="21">
        <v>0</v>
      </c>
      <c r="L27" s="24">
        <v>0</v>
      </c>
      <c r="M27" s="21">
        <v>0</v>
      </c>
      <c r="N27" s="21">
        <v>0</v>
      </c>
    </row>
    <row r="28" spans="2:14" ht="13.5" thickBot="1">
      <c r="B28" s="9" t="s">
        <v>1</v>
      </c>
      <c r="C28" s="27">
        <f aca="true" t="shared" si="6" ref="C28:I28">+C29+C34</f>
        <v>7759.9</v>
      </c>
      <c r="D28" s="16">
        <f t="shared" si="6"/>
        <v>7822.71629</v>
      </c>
      <c r="E28" s="16">
        <f t="shared" si="6"/>
        <v>7824.900000000001</v>
      </c>
      <c r="F28" s="16">
        <f t="shared" si="6"/>
        <v>7966.799999999999</v>
      </c>
      <c r="G28" s="16">
        <f t="shared" si="6"/>
        <v>6878.799999999999</v>
      </c>
      <c r="H28" s="16">
        <f t="shared" si="6"/>
        <v>7682.7</v>
      </c>
      <c r="I28" s="16">
        <f t="shared" si="6"/>
        <v>6997.700000000001</v>
      </c>
      <c r="J28" s="16">
        <f>+J29+J34</f>
        <v>7491.2</v>
      </c>
      <c r="K28" s="16">
        <f>+K29+K34</f>
        <v>7176.299999999999</v>
      </c>
      <c r="L28" s="16">
        <f>+L29+L34</f>
        <v>7287.5</v>
      </c>
      <c r="M28" s="16">
        <f>+M29+M34</f>
        <v>7011</v>
      </c>
      <c r="N28" s="16">
        <f>+N29+N34</f>
        <v>7175.9</v>
      </c>
    </row>
    <row r="29" spans="2:14" ht="12.75">
      <c r="B29" s="5" t="s">
        <v>11</v>
      </c>
      <c r="C29" s="28">
        <f aca="true" t="shared" si="7" ref="C29:I29">SUM(C30:C33)</f>
        <v>4036.9</v>
      </c>
      <c r="D29" s="19">
        <f t="shared" si="7"/>
        <v>4020.41178</v>
      </c>
      <c r="E29" s="37">
        <f t="shared" si="7"/>
        <v>4126.1</v>
      </c>
      <c r="F29" s="37">
        <f t="shared" si="7"/>
        <v>4346</v>
      </c>
      <c r="G29" s="37">
        <f t="shared" si="7"/>
        <v>3244.6</v>
      </c>
      <c r="H29" s="37">
        <f t="shared" si="7"/>
        <v>4010</v>
      </c>
      <c r="I29" s="37">
        <f t="shared" si="7"/>
        <v>3451.4</v>
      </c>
      <c r="J29" s="37">
        <f>SUM(J30:J33)</f>
        <v>3993.1</v>
      </c>
      <c r="K29" s="37">
        <f>SUM(K30:K33)</f>
        <v>3653.2</v>
      </c>
      <c r="L29" s="37">
        <f>SUM(L30:L33)</f>
        <v>3796.5</v>
      </c>
      <c r="M29" s="37">
        <f>SUM(M30:M33)</f>
        <v>3038.8</v>
      </c>
      <c r="N29" s="37">
        <f>SUM(N30:N33)</f>
        <v>3152.4</v>
      </c>
    </row>
    <row r="30" spans="2:14" ht="12.75">
      <c r="B30" s="4" t="s">
        <v>3</v>
      </c>
      <c r="C30" s="25">
        <v>0</v>
      </c>
      <c r="D30" s="2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21">
        <v>0</v>
      </c>
      <c r="K30" s="21">
        <v>0</v>
      </c>
      <c r="L30" s="24">
        <v>0</v>
      </c>
      <c r="M30" s="21">
        <v>0</v>
      </c>
      <c r="N30" s="21">
        <v>0</v>
      </c>
    </row>
    <row r="31" spans="2:14" ht="12.75">
      <c r="B31" s="4" t="s">
        <v>4</v>
      </c>
      <c r="C31" s="33">
        <v>522.9</v>
      </c>
      <c r="D31" s="25">
        <v>428.34113</v>
      </c>
      <c r="E31" s="35">
        <v>547.9</v>
      </c>
      <c r="F31" s="35">
        <v>454.4</v>
      </c>
      <c r="G31" s="35">
        <v>317</v>
      </c>
      <c r="H31" s="35">
        <v>173</v>
      </c>
      <c r="I31" s="35">
        <v>47.9</v>
      </c>
      <c r="J31" s="21">
        <v>121.9</v>
      </c>
      <c r="K31" s="21">
        <v>248.1</v>
      </c>
      <c r="L31" s="24">
        <v>264.9</v>
      </c>
      <c r="M31" s="21">
        <v>302</v>
      </c>
      <c r="N31" s="21">
        <v>214</v>
      </c>
    </row>
    <row r="32" spans="2:14" ht="12.75">
      <c r="B32" s="2" t="s">
        <v>15</v>
      </c>
      <c r="C32" s="33">
        <v>3424.4</v>
      </c>
      <c r="D32" s="25">
        <v>3489.57819</v>
      </c>
      <c r="E32" s="25">
        <v>3374.1</v>
      </c>
      <c r="F32" s="25">
        <v>3628.6</v>
      </c>
      <c r="G32" s="25">
        <v>2772.6</v>
      </c>
      <c r="H32" s="25">
        <v>3667.2</v>
      </c>
      <c r="I32" s="25">
        <v>3256.2</v>
      </c>
      <c r="J32" s="21">
        <v>3747.5</v>
      </c>
      <c r="K32" s="21">
        <v>3297.9</v>
      </c>
      <c r="L32" s="24">
        <v>3447.2</v>
      </c>
      <c r="M32" s="21">
        <v>2630.5</v>
      </c>
      <c r="N32" s="21">
        <v>2870.6</v>
      </c>
    </row>
    <row r="33" spans="2:14" ht="13.5" thickBot="1">
      <c r="B33" s="8" t="s">
        <v>6</v>
      </c>
      <c r="C33" s="34">
        <v>89.6</v>
      </c>
      <c r="D33" s="25">
        <v>102.49246000000001</v>
      </c>
      <c r="E33" s="35">
        <v>204.1</v>
      </c>
      <c r="F33" s="35">
        <v>263</v>
      </c>
      <c r="G33" s="35">
        <v>155</v>
      </c>
      <c r="H33" s="35">
        <v>169.8</v>
      </c>
      <c r="I33" s="35">
        <v>147.3</v>
      </c>
      <c r="J33" s="21">
        <v>123.7</v>
      </c>
      <c r="K33" s="21">
        <v>107.2</v>
      </c>
      <c r="L33" s="24">
        <v>84.4</v>
      </c>
      <c r="M33" s="21">
        <v>106.3</v>
      </c>
      <c r="N33" s="21">
        <v>67.8</v>
      </c>
    </row>
    <row r="34" spans="2:14" ht="12.75">
      <c r="B34" s="5" t="s">
        <v>12</v>
      </c>
      <c r="C34" s="28">
        <f aca="true" t="shared" si="8" ref="C34:N34">SUM(C35:C38)</f>
        <v>3723</v>
      </c>
      <c r="D34" s="20">
        <f t="shared" si="8"/>
        <v>3802.30451</v>
      </c>
      <c r="E34" s="20">
        <f t="shared" si="8"/>
        <v>3698.8</v>
      </c>
      <c r="F34" s="20">
        <f t="shared" si="8"/>
        <v>3620.7999999999997</v>
      </c>
      <c r="G34" s="20">
        <f t="shared" si="8"/>
        <v>3634.2</v>
      </c>
      <c r="H34" s="20">
        <f t="shared" si="8"/>
        <v>3672.7</v>
      </c>
      <c r="I34" s="20">
        <f t="shared" si="8"/>
        <v>3546.3</v>
      </c>
      <c r="J34" s="20">
        <f t="shared" si="8"/>
        <v>3498.1</v>
      </c>
      <c r="K34" s="20">
        <f t="shared" si="8"/>
        <v>3523.1</v>
      </c>
      <c r="L34" s="20">
        <f t="shared" si="8"/>
        <v>3491</v>
      </c>
      <c r="M34" s="20">
        <f t="shared" si="8"/>
        <v>3972.2</v>
      </c>
      <c r="N34" s="20">
        <f t="shared" si="8"/>
        <v>4023.5</v>
      </c>
    </row>
    <row r="35" spans="2:14" ht="12.75">
      <c r="B35" s="4" t="s">
        <v>8</v>
      </c>
      <c r="C35" s="33">
        <v>1463.1</v>
      </c>
      <c r="D35" s="25">
        <v>1496.08603</v>
      </c>
      <c r="E35" s="25">
        <v>1495.3</v>
      </c>
      <c r="F35" s="25">
        <v>1478.8</v>
      </c>
      <c r="G35" s="25">
        <v>1467.9</v>
      </c>
      <c r="H35" s="25">
        <v>1514.3</v>
      </c>
      <c r="I35" s="25">
        <v>1343.8</v>
      </c>
      <c r="J35" s="21">
        <v>1328</v>
      </c>
      <c r="K35" s="21">
        <v>1396.5</v>
      </c>
      <c r="L35" s="24">
        <v>1392.2</v>
      </c>
      <c r="M35" s="21">
        <v>1445.2</v>
      </c>
      <c r="N35" s="21">
        <v>1414.7</v>
      </c>
    </row>
    <row r="36" spans="2:14" ht="12.75">
      <c r="B36" s="4" t="s">
        <v>4</v>
      </c>
      <c r="C36" s="33">
        <v>1542.1</v>
      </c>
      <c r="D36" s="25">
        <v>1598.85475</v>
      </c>
      <c r="E36" s="25">
        <v>1542.2</v>
      </c>
      <c r="F36" s="25">
        <v>1473.6</v>
      </c>
      <c r="G36" s="25">
        <v>1442.1</v>
      </c>
      <c r="H36" s="25">
        <v>1496.9</v>
      </c>
      <c r="I36" s="25">
        <v>1501.8</v>
      </c>
      <c r="J36" s="21">
        <v>1482.2</v>
      </c>
      <c r="K36" s="21">
        <v>1472.2</v>
      </c>
      <c r="L36" s="24">
        <v>1447.7</v>
      </c>
      <c r="M36" s="21">
        <v>1593.7</v>
      </c>
      <c r="N36" s="21">
        <v>1660.7</v>
      </c>
    </row>
    <row r="37" spans="2:14" ht="12.75">
      <c r="B37" s="2" t="s">
        <v>15</v>
      </c>
      <c r="C37" s="33">
        <v>717.8</v>
      </c>
      <c r="D37" s="25">
        <v>707.36373</v>
      </c>
      <c r="E37" s="35">
        <v>661.3</v>
      </c>
      <c r="F37" s="35">
        <v>668.4</v>
      </c>
      <c r="G37" s="35">
        <v>724.2</v>
      </c>
      <c r="H37" s="35">
        <v>661.5</v>
      </c>
      <c r="I37" s="35">
        <v>700.7</v>
      </c>
      <c r="J37" s="21">
        <v>687.9</v>
      </c>
      <c r="K37" s="21">
        <v>654.4</v>
      </c>
      <c r="L37" s="24">
        <v>651.1</v>
      </c>
      <c r="M37" s="21">
        <v>933.3</v>
      </c>
      <c r="N37" s="21">
        <v>948.1</v>
      </c>
    </row>
    <row r="38" spans="2:14" ht="13.5" thickBot="1">
      <c r="B38" s="4" t="s">
        <v>6</v>
      </c>
      <c r="C38" s="33">
        <v>0</v>
      </c>
      <c r="D38" s="2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21">
        <v>0</v>
      </c>
      <c r="K38" s="21">
        <v>0</v>
      </c>
      <c r="L38" s="24">
        <v>0</v>
      </c>
      <c r="M38" s="21">
        <v>0</v>
      </c>
      <c r="N38" s="21">
        <v>0</v>
      </c>
    </row>
    <row r="39" spans="2:14" ht="13.5" thickBot="1">
      <c r="B39" s="9" t="s">
        <v>2</v>
      </c>
      <c r="C39" s="27">
        <f aca="true" t="shared" si="9" ref="C39:I39">+C40+C46</f>
        <v>15468.2</v>
      </c>
      <c r="D39" s="16">
        <f t="shared" si="9"/>
        <v>15930.396325099999</v>
      </c>
      <c r="E39" s="16">
        <f t="shared" si="9"/>
        <v>14828.7</v>
      </c>
      <c r="F39" s="16">
        <f t="shared" si="9"/>
        <v>14912.600000000002</v>
      </c>
      <c r="G39" s="16">
        <f t="shared" si="9"/>
        <v>15003.8</v>
      </c>
      <c r="H39" s="16">
        <f t="shared" si="9"/>
        <v>15432.699999999999</v>
      </c>
      <c r="I39" s="16">
        <f t="shared" si="9"/>
        <v>14851.1</v>
      </c>
      <c r="J39" s="16">
        <f>+J40+J46</f>
        <v>14556.5</v>
      </c>
      <c r="K39" s="16">
        <f>+K40+K46</f>
        <v>13655.2</v>
      </c>
      <c r="L39" s="16">
        <f>+L40+L46</f>
        <v>13898.2</v>
      </c>
      <c r="M39" s="16">
        <f>+M40+M46</f>
        <v>14131.400000000001</v>
      </c>
      <c r="N39" s="16">
        <f>+N40+N46</f>
        <v>13150.8</v>
      </c>
    </row>
    <row r="40" spans="2:14" ht="12.75">
      <c r="B40" s="5" t="s">
        <v>11</v>
      </c>
      <c r="C40" s="30">
        <f aca="true" t="shared" si="10" ref="C40:I40">SUM(C41:C45)</f>
        <v>6881.9</v>
      </c>
      <c r="D40" s="18">
        <f t="shared" si="10"/>
        <v>7066.4573026</v>
      </c>
      <c r="E40" s="18">
        <f t="shared" si="10"/>
        <v>6170.200000000001</v>
      </c>
      <c r="F40" s="18">
        <f t="shared" si="10"/>
        <v>6214.900000000001</v>
      </c>
      <c r="G40" s="18">
        <f t="shared" si="10"/>
        <v>6476.6</v>
      </c>
      <c r="H40" s="18">
        <f t="shared" si="10"/>
        <v>6267.4</v>
      </c>
      <c r="I40" s="18">
        <f t="shared" si="10"/>
        <v>5806.9</v>
      </c>
      <c r="J40" s="18">
        <f>SUM(J41:J45)</f>
        <v>5552.200000000001</v>
      </c>
      <c r="K40" s="18">
        <f>SUM(K41:K45)</f>
        <v>5943.7</v>
      </c>
      <c r="L40" s="18">
        <f>SUM(L41:L45)</f>
        <v>6036.7</v>
      </c>
      <c r="M40" s="18">
        <f>SUM(M41:M45)</f>
        <v>6222.900000000001</v>
      </c>
      <c r="N40" s="18">
        <f>SUM(N41:N45)</f>
        <v>5342.4</v>
      </c>
    </row>
    <row r="41" spans="2:14" ht="12.75">
      <c r="B41" s="4" t="s">
        <v>3</v>
      </c>
      <c r="C41" s="33">
        <v>0.3</v>
      </c>
      <c r="D41" s="25">
        <v>0.3218429</v>
      </c>
      <c r="E41" s="35">
        <v>0.2</v>
      </c>
      <c r="F41" s="35">
        <v>0.2</v>
      </c>
      <c r="G41" s="35">
        <v>0.1</v>
      </c>
      <c r="H41" s="35">
        <v>0.9</v>
      </c>
      <c r="I41" s="35">
        <v>0</v>
      </c>
      <c r="J41" s="39">
        <v>0</v>
      </c>
      <c r="K41" s="21">
        <v>0</v>
      </c>
      <c r="L41" s="24">
        <v>0</v>
      </c>
      <c r="M41" s="24">
        <v>6.6</v>
      </c>
      <c r="N41" s="24">
        <v>6.2</v>
      </c>
    </row>
    <row r="42" spans="2:14" ht="12.75">
      <c r="B42" s="4" t="s">
        <v>4</v>
      </c>
      <c r="C42" s="33">
        <v>1903.6</v>
      </c>
      <c r="D42" s="25">
        <v>1987.1133166000002</v>
      </c>
      <c r="E42" s="25">
        <v>1397.4</v>
      </c>
      <c r="F42" s="25">
        <v>1483.1</v>
      </c>
      <c r="G42" s="25">
        <v>1471.7</v>
      </c>
      <c r="H42" s="25">
        <v>1177.6</v>
      </c>
      <c r="I42" s="25">
        <v>1171.2</v>
      </c>
      <c r="J42" s="39">
        <v>1132.1</v>
      </c>
      <c r="K42" s="21">
        <v>1232.7</v>
      </c>
      <c r="L42" s="24">
        <v>1221.3</v>
      </c>
      <c r="M42" s="21">
        <v>1262.2</v>
      </c>
      <c r="N42" s="21">
        <v>967</v>
      </c>
    </row>
    <row r="43" spans="2:14" ht="12.75">
      <c r="B43" s="2" t="s">
        <v>15</v>
      </c>
      <c r="C43" s="33">
        <v>0</v>
      </c>
      <c r="D43" s="2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9">
        <v>0</v>
      </c>
      <c r="K43" s="21">
        <v>0</v>
      </c>
      <c r="L43" s="24">
        <v>0</v>
      </c>
      <c r="M43" s="21">
        <v>0</v>
      </c>
      <c r="N43" s="21">
        <v>0</v>
      </c>
    </row>
    <row r="44" spans="2:14" ht="12.75">
      <c r="B44" s="4" t="s">
        <v>5</v>
      </c>
      <c r="C44" s="33">
        <v>4978</v>
      </c>
      <c r="D44" s="25">
        <v>5079.0221431</v>
      </c>
      <c r="E44" s="25">
        <v>4772.6</v>
      </c>
      <c r="F44" s="25">
        <v>4731.6</v>
      </c>
      <c r="G44" s="25">
        <v>5004.8</v>
      </c>
      <c r="H44" s="25">
        <v>5088.9</v>
      </c>
      <c r="I44" s="25">
        <v>4635.7</v>
      </c>
      <c r="J44" s="39">
        <v>4420.1</v>
      </c>
      <c r="K44" s="21">
        <v>4711</v>
      </c>
      <c r="L44" s="24">
        <v>4815.4</v>
      </c>
      <c r="M44" s="21">
        <v>4954.1</v>
      </c>
      <c r="N44" s="21">
        <v>4369.2</v>
      </c>
    </row>
    <row r="45" spans="2:14" ht="13.5" thickBot="1">
      <c r="B45" s="8" t="s">
        <v>6</v>
      </c>
      <c r="C45" s="34">
        <v>0</v>
      </c>
      <c r="D45" s="2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9">
        <v>0</v>
      </c>
      <c r="K45" s="21">
        <v>0</v>
      </c>
      <c r="L45" s="24">
        <v>0</v>
      </c>
      <c r="M45" s="21">
        <v>0</v>
      </c>
      <c r="N45" s="21">
        <v>0</v>
      </c>
    </row>
    <row r="46" spans="2:14" ht="12.75">
      <c r="B46" s="5" t="s">
        <v>12</v>
      </c>
      <c r="C46" s="30">
        <f aca="true" t="shared" si="11" ref="C46:N46">SUM(C47:C51)</f>
        <v>8586.300000000001</v>
      </c>
      <c r="D46" s="17">
        <f t="shared" si="11"/>
        <v>8863.939022499999</v>
      </c>
      <c r="E46" s="17">
        <f t="shared" si="11"/>
        <v>8658.5</v>
      </c>
      <c r="F46" s="17">
        <f t="shared" si="11"/>
        <v>8697.7</v>
      </c>
      <c r="G46" s="17">
        <f t="shared" si="11"/>
        <v>8527.199999999999</v>
      </c>
      <c r="H46" s="17">
        <f t="shared" si="11"/>
        <v>9165.3</v>
      </c>
      <c r="I46" s="17">
        <f t="shared" si="11"/>
        <v>9044.2</v>
      </c>
      <c r="J46" s="17">
        <f t="shared" si="11"/>
        <v>9004.3</v>
      </c>
      <c r="K46" s="17">
        <f t="shared" si="11"/>
        <v>7711.500000000001</v>
      </c>
      <c r="L46" s="17">
        <f t="shared" si="11"/>
        <v>7861.5</v>
      </c>
      <c r="M46" s="17">
        <f t="shared" si="11"/>
        <v>7908.5</v>
      </c>
      <c r="N46" s="17">
        <f t="shared" si="11"/>
        <v>7808.400000000001</v>
      </c>
    </row>
    <row r="47" spans="2:14" ht="12.75">
      <c r="B47" s="4" t="s">
        <v>8</v>
      </c>
      <c r="C47" s="33">
        <v>3027.1</v>
      </c>
      <c r="D47" s="25">
        <v>3108.2</v>
      </c>
      <c r="E47" s="25">
        <v>3091.1</v>
      </c>
      <c r="F47" s="25">
        <v>3139.7</v>
      </c>
      <c r="G47" s="25">
        <v>3171.7</v>
      </c>
      <c r="H47" s="25">
        <v>3762</v>
      </c>
      <c r="I47" s="25">
        <v>3791.5</v>
      </c>
      <c r="J47" s="21">
        <v>3731.5</v>
      </c>
      <c r="K47" s="21">
        <v>3525.4</v>
      </c>
      <c r="L47" s="24">
        <v>3540.8</v>
      </c>
      <c r="M47" s="21">
        <v>3523.6</v>
      </c>
      <c r="N47" s="21">
        <v>3500.6</v>
      </c>
    </row>
    <row r="48" spans="2:14" ht="12.75">
      <c r="B48" s="4" t="s">
        <v>4</v>
      </c>
      <c r="C48" s="33">
        <v>5519.5</v>
      </c>
      <c r="D48" s="25">
        <v>5715.7269054</v>
      </c>
      <c r="E48" s="25">
        <v>5527.8</v>
      </c>
      <c r="F48" s="25">
        <v>5517.8</v>
      </c>
      <c r="G48" s="25">
        <v>5318.4</v>
      </c>
      <c r="H48" s="25">
        <v>5365.5</v>
      </c>
      <c r="I48" s="25">
        <v>5215.6</v>
      </c>
      <c r="J48" s="21">
        <v>5236</v>
      </c>
      <c r="K48" s="21">
        <v>4151.3</v>
      </c>
      <c r="L48" s="24">
        <v>4286.9</v>
      </c>
      <c r="M48" s="21">
        <v>4351</v>
      </c>
      <c r="N48" s="21">
        <v>4277</v>
      </c>
    </row>
    <row r="49" spans="2:14" ht="12.75">
      <c r="B49" s="2" t="s">
        <v>15</v>
      </c>
      <c r="C49" s="33">
        <v>0</v>
      </c>
      <c r="D49" s="2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21">
        <v>0</v>
      </c>
      <c r="K49" s="21">
        <v>0</v>
      </c>
      <c r="L49" s="24">
        <v>0</v>
      </c>
      <c r="M49" s="21">
        <v>0</v>
      </c>
      <c r="N49" s="21">
        <v>0</v>
      </c>
    </row>
    <row r="50" spans="2:14" ht="12.75">
      <c r="B50" s="4" t="s">
        <v>5</v>
      </c>
      <c r="C50" s="33">
        <v>39.7</v>
      </c>
      <c r="D50" s="25">
        <v>40.0121171</v>
      </c>
      <c r="E50" s="35">
        <v>39.6</v>
      </c>
      <c r="F50" s="35">
        <v>40.2</v>
      </c>
      <c r="G50" s="35">
        <v>37.1</v>
      </c>
      <c r="H50" s="35">
        <v>37.8</v>
      </c>
      <c r="I50" s="35">
        <v>37.1</v>
      </c>
      <c r="J50" s="21">
        <v>36.8</v>
      </c>
      <c r="K50" s="21">
        <v>34.8</v>
      </c>
      <c r="L50" s="24">
        <v>33.8</v>
      </c>
      <c r="M50" s="21">
        <v>33.9</v>
      </c>
      <c r="N50" s="21">
        <v>30.8</v>
      </c>
    </row>
    <row r="51" spans="2:14" ht="13.5" thickBot="1">
      <c r="B51" s="4" t="s">
        <v>6</v>
      </c>
      <c r="C51" s="31">
        <v>0</v>
      </c>
      <c r="D51" s="2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21">
        <v>0</v>
      </c>
      <c r="K51" s="21">
        <v>0</v>
      </c>
      <c r="L51" s="24">
        <v>0</v>
      </c>
      <c r="M51" s="21">
        <v>0</v>
      </c>
      <c r="N51" s="21">
        <v>0</v>
      </c>
    </row>
    <row r="52" spans="2:14" ht="13.5" thickBot="1">
      <c r="B52" s="9" t="s">
        <v>9</v>
      </c>
      <c r="C52" s="27">
        <f aca="true" t="shared" si="12" ref="C52:N52">+C53+C54</f>
        <v>17927.8</v>
      </c>
      <c r="D52" s="16">
        <f t="shared" si="12"/>
        <v>18271.8971772</v>
      </c>
      <c r="E52" s="16">
        <f t="shared" si="12"/>
        <v>17834.1</v>
      </c>
      <c r="F52" s="16">
        <f t="shared" si="12"/>
        <v>17882.1</v>
      </c>
      <c r="G52" s="16">
        <f t="shared" si="12"/>
        <v>17631</v>
      </c>
      <c r="H52" s="16">
        <f t="shared" si="12"/>
        <v>18161.6</v>
      </c>
      <c r="I52" s="16">
        <f t="shared" si="12"/>
        <v>17806.4</v>
      </c>
      <c r="J52" s="16">
        <f t="shared" si="12"/>
        <v>17216.8</v>
      </c>
      <c r="K52" s="16">
        <f t="shared" si="12"/>
        <v>16705.9</v>
      </c>
      <c r="L52" s="16">
        <f t="shared" si="12"/>
        <v>16567.9</v>
      </c>
      <c r="M52" s="16">
        <f t="shared" si="12"/>
        <v>16222</v>
      </c>
      <c r="N52" s="16">
        <f t="shared" si="12"/>
        <v>14993.400000000001</v>
      </c>
    </row>
    <row r="53" spans="2:14" ht="12.75">
      <c r="B53" s="14" t="s">
        <v>18</v>
      </c>
      <c r="C53" s="31">
        <v>7106.3</v>
      </c>
      <c r="D53" s="25">
        <v>7233.5434945</v>
      </c>
      <c r="E53" s="25">
        <f>+6640.8</f>
        <v>6640.8</v>
      </c>
      <c r="F53" s="25">
        <v>6678.6</v>
      </c>
      <c r="G53" s="25">
        <v>6553.1</v>
      </c>
      <c r="H53" s="25">
        <v>6627.5</v>
      </c>
      <c r="I53" s="21">
        <v>6339</v>
      </c>
      <c r="J53" s="39">
        <v>5989</v>
      </c>
      <c r="K53" s="21">
        <v>6331.4</v>
      </c>
      <c r="L53" s="24">
        <v>6362.2</v>
      </c>
      <c r="M53" s="21">
        <v>6133.2</v>
      </c>
      <c r="N53" s="21">
        <v>5670.8</v>
      </c>
    </row>
    <row r="54" spans="2:14" ht="12.75">
      <c r="B54" s="14" t="s">
        <v>19</v>
      </c>
      <c r="C54" s="31">
        <v>10821.5</v>
      </c>
      <c r="D54" s="25">
        <v>11038.3536827</v>
      </c>
      <c r="E54" s="25">
        <v>11193.3</v>
      </c>
      <c r="F54" s="25">
        <v>11203.5</v>
      </c>
      <c r="G54" s="25">
        <v>11077.9</v>
      </c>
      <c r="H54" s="25">
        <v>11534.1</v>
      </c>
      <c r="I54" s="21">
        <v>11467.4</v>
      </c>
      <c r="J54" s="39">
        <v>11227.8</v>
      </c>
      <c r="K54" s="21">
        <v>10374.5</v>
      </c>
      <c r="L54" s="24">
        <v>10205.7</v>
      </c>
      <c r="M54" s="21">
        <v>10088.8</v>
      </c>
      <c r="N54" s="21">
        <v>9322.6</v>
      </c>
    </row>
    <row r="55" spans="2:14" ht="12.75">
      <c r="B55" s="4" t="s">
        <v>14</v>
      </c>
      <c r="C55" s="33">
        <v>533.9</v>
      </c>
      <c r="D55" s="25">
        <v>543.1920811</v>
      </c>
      <c r="E55" s="35">
        <v>44.1</v>
      </c>
      <c r="F55" s="35">
        <v>51.4</v>
      </c>
      <c r="G55" s="35">
        <v>48.3</v>
      </c>
      <c r="H55" s="35">
        <v>52.8</v>
      </c>
      <c r="I55" s="21">
        <v>46.8</v>
      </c>
      <c r="J55" s="39">
        <v>51.4</v>
      </c>
      <c r="K55" s="21">
        <v>49.8</v>
      </c>
      <c r="L55" s="24">
        <v>55.8</v>
      </c>
      <c r="M55" s="21">
        <v>55</v>
      </c>
      <c r="N55" s="21">
        <v>58.4</v>
      </c>
    </row>
    <row r="56" spans="2:14" ht="13.5" thickBot="1">
      <c r="B56" s="4" t="s">
        <v>7</v>
      </c>
      <c r="C56" s="34">
        <v>17394</v>
      </c>
      <c r="D56" s="25">
        <v>17728.7050961</v>
      </c>
      <c r="E56" s="25">
        <v>17790</v>
      </c>
      <c r="F56" s="25">
        <v>17830.7</v>
      </c>
      <c r="G56" s="25">
        <v>17582.8</v>
      </c>
      <c r="H56" s="25">
        <v>18108.7</v>
      </c>
      <c r="I56" s="21">
        <v>17759.6</v>
      </c>
      <c r="J56" s="39">
        <v>17165.4</v>
      </c>
      <c r="K56" s="21">
        <v>16656.2</v>
      </c>
      <c r="L56" s="24">
        <v>16512.1</v>
      </c>
      <c r="M56" s="21">
        <v>16167</v>
      </c>
      <c r="N56" s="21">
        <v>14934.9</v>
      </c>
    </row>
    <row r="57" spans="2:14" ht="13.5" thickBot="1">
      <c r="B57" s="9" t="s">
        <v>16</v>
      </c>
      <c r="C57" s="27">
        <f aca="true" t="shared" si="13" ref="C57:N57">+C6+C17+C28+C39+C52</f>
        <v>88402.1</v>
      </c>
      <c r="D57" s="16">
        <f t="shared" si="13"/>
        <v>93143.5456745</v>
      </c>
      <c r="E57" s="16">
        <f t="shared" si="13"/>
        <v>90840.67194999999</v>
      </c>
      <c r="F57" s="16">
        <f t="shared" si="13"/>
        <v>87720.4</v>
      </c>
      <c r="G57" s="16">
        <f t="shared" si="13"/>
        <v>83524.90000000001</v>
      </c>
      <c r="H57" s="16">
        <f t="shared" si="13"/>
        <v>88483.1</v>
      </c>
      <c r="I57" s="16">
        <f t="shared" si="13"/>
        <v>89861.9</v>
      </c>
      <c r="J57" s="16">
        <f t="shared" si="13"/>
        <v>89185.3</v>
      </c>
      <c r="K57" s="16">
        <f t="shared" si="13"/>
        <v>85432.70000000001</v>
      </c>
      <c r="L57" s="16">
        <f t="shared" si="13"/>
        <v>86261.79999999999</v>
      </c>
      <c r="M57" s="16">
        <f t="shared" si="13"/>
        <v>85815.8</v>
      </c>
      <c r="N57" s="16">
        <f t="shared" si="13"/>
        <v>80407</v>
      </c>
    </row>
    <row r="58" ht="12.75">
      <c r="B58" s="1" t="s">
        <v>13</v>
      </c>
    </row>
  </sheetData>
  <sheetProtection/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6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kyjac</cp:lastModifiedBy>
  <cp:lastPrinted>2013-02-26T10:07:16Z</cp:lastPrinted>
  <dcterms:created xsi:type="dcterms:W3CDTF">2002-04-18T06:38:34Z</dcterms:created>
  <dcterms:modified xsi:type="dcterms:W3CDTF">2015-03-23T09:40:58Z</dcterms:modified>
  <cp:category/>
  <cp:version/>
  <cp:contentType/>
  <cp:contentStatus/>
</cp:coreProperties>
</file>