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5" sheetId="1" r:id="rId1"/>
  </sheets>
  <definedNames>
    <definedName name="_xlnm._FilterDatabase" localSheetId="0" hidden="1">IIP_2005!$A$6:$WSB$23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N9" i="1"/>
  <c r="K9" i="1"/>
  <c r="H9" i="1"/>
  <c r="E9" i="1"/>
  <c r="N8" i="1"/>
  <c r="K8" i="1"/>
  <c r="H8" i="1"/>
  <c r="E8" i="1"/>
  <c r="M7" i="1"/>
  <c r="L7" i="1"/>
  <c r="L6" i="1" s="1"/>
  <c r="J7" i="1"/>
  <c r="I7" i="1"/>
  <c r="K7" i="1" s="1"/>
  <c r="G7" i="1"/>
  <c r="G6" i="1" s="1"/>
  <c r="F7" i="1"/>
  <c r="H7" i="1" s="1"/>
  <c r="D7" i="1"/>
  <c r="C7" i="1"/>
  <c r="M6" i="1"/>
  <c r="J6" i="1"/>
  <c r="D6" i="1"/>
  <c r="N10" i="1" l="1"/>
  <c r="N14" i="1"/>
  <c r="C6" i="1"/>
  <c r="E6" i="1" s="1"/>
  <c r="E7" i="1"/>
  <c r="N6" i="1"/>
  <c r="E10" i="1"/>
  <c r="I6" i="1"/>
  <c r="K6" i="1" s="1"/>
  <c r="N7" i="1"/>
  <c r="H10" i="1"/>
  <c r="H14" i="1"/>
  <c r="F6" i="1"/>
  <c r="H6" i="1" s="1"/>
</calcChain>
</file>

<file path=xl/sharedStrings.xml><?xml version="1.0" encoding="utf-8"?>
<sst xmlns="http://schemas.openxmlformats.org/spreadsheetml/2006/main" count="53" uniqueCount="44">
  <si>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</si>
  <si>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</si>
  <si>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</si>
  <si>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</si>
  <si>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</si>
  <si>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</si>
  <si>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</si>
  <si>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</si>
  <si>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</si>
  <si>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</si>
  <si>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</si>
  <si>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</si>
  <si>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</si>
  <si>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</si>
  <si>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</si>
  <si>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1.2</t>
  </si>
  <si>
    <t>Debt instruments</t>
  </si>
  <si>
    <t>2.</t>
  </si>
  <si>
    <t>Portfolio investment</t>
  </si>
  <si>
    <t>2.1</t>
  </si>
  <si>
    <t>Equity Securities</t>
  </si>
  <si>
    <t>2.2</t>
  </si>
  <si>
    <t>Debt securities</t>
  </si>
  <si>
    <t>3.</t>
  </si>
  <si>
    <t>Financial derivatives</t>
  </si>
  <si>
    <t>4.</t>
  </si>
  <si>
    <t>Other investment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</si>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</sst>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2005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30196.54249558521</v>
      </c>
      <c r="D6" s="15">
        <f>+D7+D10+D13+D14</f>
        <v>49255.982236672644</v>
      </c>
      <c r="E6" s="15">
        <f>+C6-D6</f>
        <v>-19059.439741087434</v>
      </c>
      <c r="F6" s="15">
        <f>+F7+F10+F13+F14+F23</f>
        <v>28942.846536612888</v>
      </c>
      <c r="G6" s="15">
        <f>+G7+G10+G13+G14</f>
        <v>48307.19200126137</v>
      </c>
      <c r="H6" s="15">
        <f>+F6-G6</f>
        <v>-19364.345464648482</v>
      </c>
      <c r="I6" s="15">
        <f>+I7+I10+I13+I14+I23</f>
        <v>30155.55211597955</v>
      </c>
      <c r="J6" s="15">
        <f>+J7+J10+J13+J14</f>
        <v>50649.04774148576</v>
      </c>
      <c r="K6" s="15">
        <f>+I6-J6</f>
        <v>-20493.49562550621</v>
      </c>
      <c r="L6" s="15">
        <f>+L7+L10+L13+L14+L23</f>
        <v>29625.288521210914</v>
      </c>
      <c r="M6" s="15">
        <f>+M7+M10+M13+M14</f>
        <v>53565.531753634728</v>
      </c>
      <c r="N6" s="15">
        <f>+L6-M6</f>
        <v>-23940.243232423814</v>
      </c>
    </row>
    <row r="7" spans="1:14" s="16" customFormat="1" x14ac:dyDescent="0.25">
      <c r="A7" s="13" t="s">
        <v>11</v>
      </c>
      <c r="B7" s="17" t="s">
        <v>12</v>
      </c>
      <c r="C7" s="15">
        <f>+C8+C9</f>
        <v>3381.092743809334</v>
      </c>
      <c r="D7" s="15">
        <f>+D8+D9</f>
        <v>23470.291442607715</v>
      </c>
      <c r="E7" s="15">
        <f t="shared" ref="E7:E23" si="0">+C7-D7</f>
        <v>-20089.19869879838</v>
      </c>
      <c r="F7" s="15">
        <f>+F8+F9</f>
        <v>3048.3967337183826</v>
      </c>
      <c r="G7" s="15">
        <f>+G8+G9</f>
        <v>24271.559450308701</v>
      </c>
      <c r="H7" s="15">
        <f t="shared" ref="H7:H23" si="1">+F7-G7</f>
        <v>-21223.162716590319</v>
      </c>
      <c r="I7" s="15">
        <f>+I8+I9</f>
        <v>3367.4566819358688</v>
      </c>
      <c r="J7" s="15">
        <f>+J8+J9</f>
        <v>24964.781252074616</v>
      </c>
      <c r="K7" s="15">
        <f t="shared" ref="K7:K23" si="2">+I7-J7</f>
        <v>-21597.324570138746</v>
      </c>
      <c r="L7" s="15">
        <f>+L8+L9</f>
        <v>3576.3128194914689</v>
      </c>
      <c r="M7" s="15">
        <f>+M8+M9</f>
        <v>28029.844652459669</v>
      </c>
      <c r="N7" s="15">
        <f t="shared" ref="N7:N14" si="3">+L7-M7</f>
        <v>-24453.531832968201</v>
      </c>
    </row>
    <row r="8" spans="1:14" s="16" customFormat="1" x14ac:dyDescent="0.25">
      <c r="A8" s="13" t="s">
        <v>13</v>
      </c>
      <c r="B8" s="18" t="s">
        <v>14</v>
      </c>
      <c r="C8" s="19">
        <v>935.79632211378873</v>
      </c>
      <c r="D8" s="19">
        <v>19205.238000398327</v>
      </c>
      <c r="E8" s="15">
        <f t="shared" si="0"/>
        <v>-18269.44167828454</v>
      </c>
      <c r="F8" s="19">
        <v>930.52512779658764</v>
      </c>
      <c r="G8" s="19">
        <v>19596.461528248023</v>
      </c>
      <c r="H8" s="15">
        <f t="shared" si="1"/>
        <v>-18665.936400451435</v>
      </c>
      <c r="I8" s="19">
        <v>964.15056761601261</v>
      </c>
      <c r="J8" s="19">
        <v>20030.67118103963</v>
      </c>
      <c r="K8" s="15">
        <f t="shared" si="2"/>
        <v>-19066.520613423618</v>
      </c>
      <c r="L8" s="19">
        <v>785.1988315740557</v>
      </c>
      <c r="M8" s="19">
        <v>22257.866958773153</v>
      </c>
      <c r="N8" s="15">
        <f t="shared" si="3"/>
        <v>-21472.668127199096</v>
      </c>
    </row>
    <row r="9" spans="1:14" s="20" customFormat="1" x14ac:dyDescent="0.25">
      <c r="A9" s="13" t="s">
        <v>15</v>
      </c>
      <c r="B9" s="18" t="s">
        <v>16</v>
      </c>
      <c r="C9" s="19">
        <v>2445.2964216955452</v>
      </c>
      <c r="D9" s="19">
        <v>4265.0534422093879</v>
      </c>
      <c r="E9" s="15">
        <f t="shared" si="0"/>
        <v>-1819.7570205138427</v>
      </c>
      <c r="F9" s="19">
        <v>2117.871605921795</v>
      </c>
      <c r="G9" s="19">
        <v>4675.0979220606787</v>
      </c>
      <c r="H9" s="15">
        <f t="shared" si="1"/>
        <v>-2557.2263161388837</v>
      </c>
      <c r="I9" s="19">
        <v>2403.3061143198561</v>
      </c>
      <c r="J9" s="19">
        <v>4934.1100710349856</v>
      </c>
      <c r="K9" s="15">
        <f t="shared" si="2"/>
        <v>-2530.8039567151295</v>
      </c>
      <c r="L9" s="19">
        <v>2791.1139879174134</v>
      </c>
      <c r="M9" s="19">
        <v>5771.9776936865164</v>
      </c>
      <c r="N9" s="15">
        <f t="shared" si="3"/>
        <v>-2980.863705769103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12802.17071632477</v>
      </c>
      <c r="D10" s="15">
        <f>+D11+D12</f>
        <v>7283.3067781982327</v>
      </c>
      <c r="E10" s="15">
        <f t="shared" si="0"/>
        <v>5518.8639381265375</v>
      </c>
      <c r="F10" s="15">
        <f>+F11+F12</f>
        <v>13005.4686981345</v>
      </c>
      <c r="G10" s="15">
        <f>+G11+G12</f>
        <v>5451.2281749983404</v>
      </c>
      <c r="H10" s="15">
        <f t="shared" si="1"/>
        <v>7554.2405231361599</v>
      </c>
      <c r="I10" s="15">
        <f>+I11+I12</f>
        <v>13043.001062205405</v>
      </c>
      <c r="J10" s="15">
        <f>+J11+J12</f>
        <v>6860.3067118103963</v>
      </c>
      <c r="K10" s="15">
        <f t="shared" si="2"/>
        <v>6182.6943503950088</v>
      </c>
      <c r="L10" s="15">
        <f>+L11+L12</f>
        <v>13028.148941113988</v>
      </c>
      <c r="M10" s="15">
        <f>+M11+M12</f>
        <v>6136.954789882494</v>
      </c>
      <c r="N10" s="15">
        <f t="shared" si="3"/>
        <v>6891.1941512314943</v>
      </c>
    </row>
    <row r="11" spans="1:14" s="20" customFormat="1" x14ac:dyDescent="0.25">
      <c r="A11" s="13" t="s">
        <v>19</v>
      </c>
      <c r="B11" s="18" t="s">
        <v>20</v>
      </c>
      <c r="C11" s="19">
        <v>530.90353847175197</v>
      </c>
      <c r="D11" s="19">
        <v>437.15395339573791</v>
      </c>
      <c r="E11" s="15">
        <f t="shared" si="0"/>
        <v>93.749585076014057</v>
      </c>
      <c r="F11" s="19">
        <v>512.30498572661486</v>
      </c>
      <c r="G11" s="19">
        <v>525.44313881696871</v>
      </c>
      <c r="H11" s="15">
        <f t="shared" si="1"/>
        <v>-13.138153090353853</v>
      </c>
      <c r="I11" s="19">
        <v>559.21463187943971</v>
      </c>
      <c r="J11" s="19">
        <v>561.03365863373824</v>
      </c>
      <c r="K11" s="15">
        <f t="shared" si="2"/>
        <v>-1.8190267542985339</v>
      </c>
      <c r="L11" s="19">
        <v>435.50421562769702</v>
      </c>
      <c r="M11" s="19">
        <v>570.6764920666534</v>
      </c>
      <c r="N11" s="15">
        <f t="shared" si="3"/>
        <v>-135.17227643895637</v>
      </c>
    </row>
    <row r="12" spans="1:14" s="20" customFormat="1" x14ac:dyDescent="0.25">
      <c r="A12" s="13" t="s">
        <v>21</v>
      </c>
      <c r="B12" s="18" t="s">
        <v>22</v>
      </c>
      <c r="C12" s="19">
        <v>12271.267177853018</v>
      </c>
      <c r="D12" s="19">
        <v>6846.1528248024952</v>
      </c>
      <c r="E12" s="15">
        <f t="shared" si="0"/>
        <v>5425.1143530505233</v>
      </c>
      <c r="F12" s="19">
        <v>12493.163712407886</v>
      </c>
      <c r="G12" s="19">
        <v>4925.7850361813717</v>
      </c>
      <c r="H12" s="15">
        <f t="shared" si="1"/>
        <v>7567.3786762265145</v>
      </c>
      <c r="I12" s="19">
        <v>12483.786430325965</v>
      </c>
      <c r="J12" s="19">
        <v>6299.2730531766583</v>
      </c>
      <c r="K12" s="15">
        <f t="shared" si="2"/>
        <v>6184.5133771493065</v>
      </c>
      <c r="L12" s="19">
        <v>12592.644725486291</v>
      </c>
      <c r="M12" s="19">
        <v>5566.2782978158402</v>
      </c>
      <c r="N12" s="15">
        <f t="shared" si="3"/>
        <v>7026.3664276704503</v>
      </c>
    </row>
    <row r="13" spans="1:14" s="20" customFormat="1" x14ac:dyDescent="0.25">
      <c r="A13" s="13" t="s">
        <v>23</v>
      </c>
      <c r="B13" s="17" t="s">
        <v>24</v>
      </c>
      <c r="C13" s="19">
        <v>292.56200000000001</v>
      </c>
      <c r="D13" s="19">
        <v>371.17700000000002</v>
      </c>
      <c r="E13" s="15">
        <f t="shared" si="0"/>
        <v>-78.615000000000009</v>
      </c>
      <c r="F13" s="19">
        <v>399.22900000000004</v>
      </c>
      <c r="G13" s="19">
        <v>427.49599999999998</v>
      </c>
      <c r="H13" s="15">
        <f t="shared" si="1"/>
        <v>-28.266999999999939</v>
      </c>
      <c r="I13" s="19">
        <v>372.46399999999994</v>
      </c>
      <c r="J13" s="19">
        <v>383.84699999999998</v>
      </c>
      <c r="K13" s="15">
        <f t="shared" si="2"/>
        <v>-11.383000000000038</v>
      </c>
      <c r="L13" s="19">
        <v>312.30200000000002</v>
      </c>
      <c r="M13" s="19">
        <v>350.041</v>
      </c>
      <c r="N13" s="15">
        <f t="shared" si="3"/>
        <v>-37.738999999999976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7301.6409881829641</v>
      </c>
      <c r="D14" s="15">
        <f>SUM(D16:D22)</f>
        <v>18131.207015866694</v>
      </c>
      <c r="E14" s="15">
        <f t="shared" si="0"/>
        <v>-10829.56602768373</v>
      </c>
      <c r="F14" s="15">
        <f>SUM(F16:F22)</f>
        <v>6502.5483604859583</v>
      </c>
      <c r="G14" s="15">
        <f>SUM(G16:G22)</f>
        <v>18156.908375954325</v>
      </c>
      <c r="H14" s="15">
        <f t="shared" si="1"/>
        <v>-11654.360015468366</v>
      </c>
      <c r="I14" s="15">
        <f>SUM(I16:I22)</f>
        <v>7336.867409612958</v>
      </c>
      <c r="J14" s="15">
        <f>SUM(J16:J22)</f>
        <v>18440.112777600742</v>
      </c>
      <c r="K14" s="15">
        <f t="shared" si="2"/>
        <v>-11103.245367987784</v>
      </c>
      <c r="L14" s="15">
        <f>SUM(L16:L22)</f>
        <v>6737.9378921197631</v>
      </c>
      <c r="M14" s="15">
        <f>SUM(M16:M22)</f>
        <v>19048.691311292572</v>
      </c>
      <c r="N14" s="15">
        <f t="shared" si="3"/>
        <v>-12310.753419172808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2795.4159999999997</v>
      </c>
      <c r="D17" s="19">
        <v>8528.5</v>
      </c>
      <c r="E17" s="15">
        <f t="shared" si="0"/>
        <v>-5733.0840000000007</v>
      </c>
      <c r="F17" s="19">
        <v>1702.136</v>
      </c>
      <c r="G17" s="19">
        <v>8267.9</v>
      </c>
      <c r="H17" s="15">
        <f t="shared" si="4"/>
        <v>-6565.7639999999992</v>
      </c>
      <c r="I17" s="19">
        <v>2491.348</v>
      </c>
      <c r="J17" s="19">
        <v>8786.2999999999993</v>
      </c>
      <c r="K17" s="15">
        <f t="shared" si="5"/>
        <v>-6294.9519999999993</v>
      </c>
      <c r="L17" s="19">
        <v>1855.317</v>
      </c>
      <c r="M17" s="19">
        <v>9152.4</v>
      </c>
      <c r="N17" s="15">
        <f t="shared" si="6"/>
        <v>-7297.0829999999996</v>
      </c>
    </row>
    <row r="18" spans="1:14" s="20" customFormat="1" x14ac:dyDescent="0.25">
      <c r="A18" s="13" t="s">
        <v>32</v>
      </c>
      <c r="B18" s="22" t="s">
        <v>33</v>
      </c>
      <c r="C18" s="19">
        <v>1943.5379881829649</v>
      </c>
      <c r="D18" s="19">
        <v>5452.9120158666938</v>
      </c>
      <c r="E18" s="15">
        <f t="shared" si="0"/>
        <v>-3509.3740276837289</v>
      </c>
      <c r="F18" s="19">
        <v>2117.5203604859589</v>
      </c>
      <c r="G18" s="19">
        <v>5534.6523759543252</v>
      </c>
      <c r="H18" s="15">
        <f t="shared" si="4"/>
        <v>-3417.1320154683663</v>
      </c>
      <c r="I18" s="19">
        <v>2267.0144096129588</v>
      </c>
      <c r="J18" s="19">
        <v>5155.7077776007427</v>
      </c>
      <c r="K18" s="15">
        <f t="shared" si="5"/>
        <v>-2888.6933679877839</v>
      </c>
      <c r="L18" s="19">
        <v>2322.0768921197632</v>
      </c>
      <c r="M18" s="19">
        <v>4994.6973112925716</v>
      </c>
      <c r="N18" s="15">
        <f t="shared" si="6"/>
        <v>-2672.6204191728084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2280.9870000000001</v>
      </c>
      <c r="D20" s="19">
        <v>2620.2950000000001</v>
      </c>
      <c r="E20" s="15">
        <f t="shared" si="0"/>
        <v>-339.30799999999999</v>
      </c>
      <c r="F20" s="19">
        <v>2493.9920000000002</v>
      </c>
      <c r="G20" s="19">
        <v>2812.056</v>
      </c>
      <c r="H20" s="15">
        <f t="shared" si="4"/>
        <v>-318.06399999999985</v>
      </c>
      <c r="I20" s="19">
        <v>2451.105</v>
      </c>
      <c r="J20" s="19">
        <v>2808.3049999999998</v>
      </c>
      <c r="K20" s="15">
        <f t="shared" si="5"/>
        <v>-357.19999999999982</v>
      </c>
      <c r="L20" s="19">
        <v>2489.5439999999999</v>
      </c>
      <c r="M20" s="19">
        <v>3255.2939999999999</v>
      </c>
      <c r="N20" s="15">
        <f t="shared" si="6"/>
        <v>-765.75</v>
      </c>
    </row>
    <row r="21" spans="1:14" s="20" customFormat="1" x14ac:dyDescent="0.25">
      <c r="A21" s="13" t="s">
        <v>38</v>
      </c>
      <c r="B21" s="22" t="s">
        <v>39</v>
      </c>
      <c r="C21" s="19">
        <v>281.7</v>
      </c>
      <c r="D21" s="19">
        <v>1529.5</v>
      </c>
      <c r="E21" s="15">
        <f t="shared" si="0"/>
        <v>-1247.8</v>
      </c>
      <c r="F21" s="19">
        <v>188.9</v>
      </c>
      <c r="G21" s="19">
        <v>1542.3</v>
      </c>
      <c r="H21" s="15">
        <f t="shared" si="4"/>
        <v>-1353.3999999999999</v>
      </c>
      <c r="I21" s="19">
        <v>127.4</v>
      </c>
      <c r="J21" s="19">
        <v>1689.8000000000002</v>
      </c>
      <c r="K21" s="15">
        <f t="shared" si="5"/>
        <v>-1562.4</v>
      </c>
      <c r="L21" s="19">
        <v>71</v>
      </c>
      <c r="M21" s="19">
        <v>1646.3000000000002</v>
      </c>
      <c r="N21" s="15">
        <f t="shared" si="6"/>
        <v>-1575.3000000000002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6419.0760472681395</v>
      </c>
      <c r="D23" s="23"/>
      <c r="E23" s="15">
        <f t="shared" si="0"/>
        <v>6419.0760472681395</v>
      </c>
      <c r="F23" s="19">
        <v>5987.2037442740493</v>
      </c>
      <c r="G23" s="23"/>
      <c r="H23" s="15">
        <f t="shared" si="1"/>
        <v>5987.2037442740493</v>
      </c>
      <c r="I23" s="19">
        <v>6035.7629622253198</v>
      </c>
      <c r="J23" s="23"/>
      <c r="K23" s="15">
        <f t="shared" si="2"/>
        <v>6035.7629622253198</v>
      </c>
      <c r="L23" s="19">
        <v>5970.5868684856941</v>
      </c>
      <c r="M23" s="23"/>
      <c r="N23" s="15">
        <f t="shared" si="6"/>
        <v>5970.5868684856941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IIP_2005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2015-11-05T14:30:06Z</dcterms:created>
  <dcterms:modified xsi:type="dcterms:W3CDTF">2015-11-05T14:30:35Z</dcterms:modified>
</cp:coreProperties>
</file>