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D0C99544-4914-4CA1-B470-A489CD0A2B32}" xr6:coauthVersionLast="44" xr6:coauthVersionMax="44" xr10:uidLastSave="{00000000-0000-0000-0000-000000000000}"/>
  <bookViews>
    <workbookView xWindow="-108" yWindow="-108" windowWidth="23256" windowHeight="12720" xr2:uid="{B1811271-E520-4142-B46E-8306BDE2277E}"/>
  </bookViews>
  <sheets>
    <sheet name="IIP_2015" sheetId="1" r:id="rId1"/>
  </sheets>
  <definedNames>
    <definedName name="_xlnm._FilterDatabase" localSheetId="0" hidden="1">IIP_2015!$A$6:$WSB$48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K29" i="1" s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N24" i="1" s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I18" i="1" s="1"/>
  <c r="G19" i="1"/>
  <c r="F19" i="1"/>
  <c r="F18" i="1" s="1"/>
  <c r="D19" i="1"/>
  <c r="D18" i="1" s="1"/>
  <c r="C19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K13" i="1" s="1"/>
  <c r="I13" i="1"/>
  <c r="G13" i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J7" i="1" s="1"/>
  <c r="J6" i="1" s="1"/>
  <c r="I8" i="1"/>
  <c r="G8" i="1"/>
  <c r="F8" i="1"/>
  <c r="D8" i="1"/>
  <c r="D7" i="1" s="1"/>
  <c r="D6" i="1" s="1"/>
  <c r="C8" i="1"/>
  <c r="M7" i="1"/>
  <c r="M6" i="1" s="1"/>
  <c r="I7" i="1"/>
  <c r="I6" i="1" s="1"/>
  <c r="C7" i="1"/>
  <c r="K6" i="1" l="1"/>
  <c r="E7" i="1"/>
  <c r="H8" i="1"/>
  <c r="N13" i="1"/>
  <c r="H19" i="1"/>
  <c r="H24" i="1"/>
  <c r="F7" i="1"/>
  <c r="F6" i="1" s="1"/>
  <c r="K34" i="1"/>
  <c r="E8" i="1"/>
  <c r="K8" i="1"/>
  <c r="E13" i="1"/>
  <c r="E19" i="1"/>
  <c r="K18" i="1"/>
  <c r="E24" i="1"/>
  <c r="K24" i="1"/>
  <c r="E29" i="1"/>
  <c r="H13" i="1"/>
  <c r="K7" i="1"/>
  <c r="G18" i="1"/>
  <c r="H18" i="1" s="1"/>
  <c r="L18" i="1"/>
  <c r="N18" i="1" s="1"/>
  <c r="K19" i="1"/>
  <c r="H34" i="1"/>
  <c r="H29" i="1"/>
  <c r="C6" i="1"/>
  <c r="E6" i="1" s="1"/>
  <c r="G7" i="1"/>
  <c r="L7" i="1"/>
  <c r="C18" i="1"/>
  <c r="E18" i="1" s="1"/>
  <c r="N19" i="1"/>
  <c r="E34" i="1"/>
  <c r="N7" i="1" l="1"/>
  <c r="L6" i="1"/>
  <c r="N6" i="1" s="1"/>
  <c r="H7" i="1"/>
  <c r="G6" i="1"/>
  <c r="H6" i="1" s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<sst xmlns="http://schemas.openxmlformats.org/spreadsheetml/2006/main" count="102" uniqueCount="73">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</sst>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0DF37E56-BF64-4F1E-A45D-BB9767D4A893}"/>
    <cellStyle name="Normal 7" xfId="1" xr:uid="{BD224E95-9919-47D7-AE46-79C4A3FDFA81}"/>
    <cellStyle name="Normal_Booklet 2011_euro17_WGES_2011_280" xfId="2" xr:uid="{4F91CCF9-3A14-4E1F-9EAB-6669894CC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E8A8-B7C5-4D2B-BF74-BD2802F68FC4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2015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56476.177999999993</v>
      </c>
      <c r="D6" s="15">
        <f>+D7+D18+D29+D34</f>
        <v>105328.61399999999</v>
      </c>
      <c r="E6" s="15">
        <f>+C6-D6</f>
        <v>-48852.435999999994</v>
      </c>
      <c r="F6" s="15">
        <f>+F7+F18+F29+F34+F48</f>
        <v>55309.934000000001</v>
      </c>
      <c r="G6" s="15">
        <f>+G7+G18+G29+G34</f>
        <v>103304.79077953</v>
      </c>
      <c r="H6" s="15">
        <f>+F6-G6</f>
        <v>-47994.856779529997</v>
      </c>
      <c r="I6" s="15">
        <f>+I7+I18+I29+I34+I48</f>
        <v>53731.524000000005</v>
      </c>
      <c r="J6" s="15">
        <f>+J7+J18+J29+J34</f>
        <v>102463.08577953</v>
      </c>
      <c r="K6" s="15">
        <f>+I6-J6</f>
        <v>-48731.561779529991</v>
      </c>
      <c r="L6" s="15">
        <f>+L7+L18+L29+L34+L48</f>
        <v>53293.693999999996</v>
      </c>
      <c r="M6" s="15">
        <f>+M7+M18+M29+M34</f>
        <v>104279.76700000001</v>
      </c>
      <c r="N6" s="15">
        <f>+L6-M6</f>
        <v>-50986.073000000011</v>
      </c>
    </row>
    <row r="7" spans="1:14" s="16" customFormat="1" x14ac:dyDescent="0.3">
      <c r="A7" s="13" t="s">
        <v>11</v>
      </c>
      <c r="B7" s="17" t="s">
        <v>12</v>
      </c>
      <c r="C7" s="15">
        <f>+C8+C13</f>
        <v>9779.6890000000003</v>
      </c>
      <c r="D7" s="15">
        <f>+D8+D13</f>
        <v>48750.606</v>
      </c>
      <c r="E7" s="15">
        <f t="shared" ref="E7:E48" si="0">+C7-D7</f>
        <v>-38970.917000000001</v>
      </c>
      <c r="F7" s="15">
        <f>+F8+F13</f>
        <v>10438.947</v>
      </c>
      <c r="G7" s="15">
        <f>+G8+G13</f>
        <v>48831.861779530002</v>
      </c>
      <c r="H7" s="15">
        <f t="shared" ref="H7:H48" si="1">+F7-G7</f>
        <v>-38392.914779530001</v>
      </c>
      <c r="I7" s="15">
        <f>+I8+I13</f>
        <v>9929.3300000000017</v>
      </c>
      <c r="J7" s="15">
        <f>+J8+J13</f>
        <v>47680.619779530003</v>
      </c>
      <c r="K7" s="15">
        <f t="shared" ref="K7:K48" si="2">+I7-J7</f>
        <v>-37751.289779530001</v>
      </c>
      <c r="L7" s="15">
        <f>+L8+L13</f>
        <v>10062.858999999999</v>
      </c>
      <c r="M7" s="15">
        <f>+M8+M13</f>
        <v>50066.739000000001</v>
      </c>
      <c r="N7" s="15">
        <f t="shared" ref="N7:N39" si="3">+L7-M7</f>
        <v>-40003.880000000005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1946.2520000000002</v>
      </c>
      <c r="D8" s="15">
        <f>SUM(D9:D12)</f>
        <v>35056.811000000002</v>
      </c>
      <c r="E8" s="15">
        <f t="shared" si="0"/>
        <v>-33110.559000000001</v>
      </c>
      <c r="F8" s="15">
        <f>SUM(F9:F12)</f>
        <v>1867.1080000000002</v>
      </c>
      <c r="G8" s="15">
        <f>SUM(G9:G12)</f>
        <v>34773.428779530004</v>
      </c>
      <c r="H8" s="15">
        <f t="shared" si="1"/>
        <v>-32906.320779530004</v>
      </c>
      <c r="I8" s="15">
        <f>SUM(I9:I12)</f>
        <v>1843.8540000000003</v>
      </c>
      <c r="J8" s="15">
        <f>SUM(J9:J12)</f>
        <v>33698.280779530003</v>
      </c>
      <c r="K8" s="15">
        <f t="shared" si="2"/>
        <v>-31854.426779530004</v>
      </c>
      <c r="L8" s="15">
        <f>SUM(L9:L12)</f>
        <v>1733.675</v>
      </c>
      <c r="M8" s="15">
        <f>SUM(M9:M12)</f>
        <v>35917.823000000004</v>
      </c>
      <c r="N8" s="15">
        <f t="shared" si="3"/>
        <v>-34184.148000000001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49.307774499999994</v>
      </c>
      <c r="D10" s="20">
        <v>6377.8374623580003</v>
      </c>
      <c r="E10" s="15">
        <f t="shared" si="0"/>
        <v>-6328.5296878580002</v>
      </c>
      <c r="F10" s="20">
        <v>46.186549999999997</v>
      </c>
      <c r="G10" s="20">
        <v>6362.9268589669991</v>
      </c>
      <c r="H10" s="15">
        <f t="shared" si="1"/>
        <v>-6316.7403089669988</v>
      </c>
      <c r="I10" s="20">
        <v>47.980620549999998</v>
      </c>
      <c r="J10" s="20">
        <v>6408.2218543646504</v>
      </c>
      <c r="K10" s="15">
        <f t="shared" si="2"/>
        <v>-6360.2412338146505</v>
      </c>
      <c r="L10" s="20">
        <v>25.116999999999997</v>
      </c>
      <c r="M10" s="20">
        <v>6867.2650000000003</v>
      </c>
      <c r="N10" s="15">
        <f t="shared" si="3"/>
        <v>-6842.1480000000001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0</v>
      </c>
      <c r="M11" s="20">
        <v>0</v>
      </c>
      <c r="N11" s="15">
        <f t="shared" si="3"/>
        <v>0</v>
      </c>
    </row>
    <row r="12" spans="1:14" s="21" customFormat="1" x14ac:dyDescent="0.3">
      <c r="A12" s="13" t="s">
        <v>21</v>
      </c>
      <c r="B12" s="19" t="s">
        <v>22</v>
      </c>
      <c r="C12" s="20">
        <v>1896.9442255000001</v>
      </c>
      <c r="D12" s="20">
        <v>28678.973537641999</v>
      </c>
      <c r="E12" s="15">
        <f t="shared" si="0"/>
        <v>-26782.029312142</v>
      </c>
      <c r="F12" s="20">
        <v>1820.9214500000003</v>
      </c>
      <c r="G12" s="20">
        <v>28410.501920563001</v>
      </c>
      <c r="H12" s="15">
        <f t="shared" si="1"/>
        <v>-26589.580470563</v>
      </c>
      <c r="I12" s="20">
        <v>1795.8733794500004</v>
      </c>
      <c r="J12" s="20">
        <v>27290.058925165351</v>
      </c>
      <c r="K12" s="15">
        <f t="shared" si="2"/>
        <v>-25494.185545715351</v>
      </c>
      <c r="L12" s="20">
        <v>1708.558</v>
      </c>
      <c r="M12" s="20">
        <v>29050.558000000001</v>
      </c>
      <c r="N12" s="15">
        <f t="shared" si="3"/>
        <v>-27342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7833.4369999999999</v>
      </c>
      <c r="D13" s="15">
        <f>SUM(D14:D17)</f>
        <v>13693.794999999998</v>
      </c>
      <c r="E13" s="15">
        <f t="shared" si="0"/>
        <v>-5860.3579999999984</v>
      </c>
      <c r="F13" s="15">
        <f>SUM(F14:F17)</f>
        <v>8571.8389999999999</v>
      </c>
      <c r="G13" s="15">
        <f>SUM(G14:G17)</f>
        <v>14058.432999999999</v>
      </c>
      <c r="H13" s="15">
        <f t="shared" si="1"/>
        <v>-5486.5939999999991</v>
      </c>
      <c r="I13" s="15">
        <f>SUM(I14:I17)</f>
        <v>8085.4760000000006</v>
      </c>
      <c r="J13" s="15">
        <f>SUM(J14:J17)</f>
        <v>13982.339</v>
      </c>
      <c r="K13" s="15">
        <f t="shared" si="2"/>
        <v>-5896.8629999999994</v>
      </c>
      <c r="L13" s="15">
        <f>SUM(L14:L17)</f>
        <v>8329.1839999999993</v>
      </c>
      <c r="M13" s="15">
        <f>SUM(M14:M17)</f>
        <v>14148.916000000001</v>
      </c>
      <c r="N13" s="15">
        <f t="shared" si="3"/>
        <v>-5819.7320000000018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7833.4369999999999</v>
      </c>
      <c r="D17" s="20">
        <v>13693.794999999998</v>
      </c>
      <c r="E17" s="15">
        <f t="shared" si="0"/>
        <v>-5860.3579999999984</v>
      </c>
      <c r="F17" s="20">
        <v>8571.8389999999999</v>
      </c>
      <c r="G17" s="20">
        <v>14058.432999999999</v>
      </c>
      <c r="H17" s="15">
        <f t="shared" si="1"/>
        <v>-5486.5939999999991</v>
      </c>
      <c r="I17" s="20">
        <v>8085.4760000000006</v>
      </c>
      <c r="J17" s="20">
        <v>13982.339</v>
      </c>
      <c r="K17" s="15">
        <f t="shared" si="2"/>
        <v>-5896.8629999999994</v>
      </c>
      <c r="L17" s="20">
        <v>8329.1839999999993</v>
      </c>
      <c r="M17" s="20">
        <v>14148.916000000001</v>
      </c>
      <c r="N17" s="15">
        <f t="shared" si="3"/>
        <v>-5819.7320000000018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22622.6</v>
      </c>
      <c r="D18" s="15">
        <f>+D19+D24</f>
        <v>31060.299999999996</v>
      </c>
      <c r="E18" s="15">
        <f t="shared" si="0"/>
        <v>-8437.6999999999971</v>
      </c>
      <c r="F18" s="15">
        <f>+F19+F24</f>
        <v>21408.9</v>
      </c>
      <c r="G18" s="15">
        <f>+G19+G24</f>
        <v>28843.3</v>
      </c>
      <c r="H18" s="15">
        <f t="shared" si="1"/>
        <v>-7434.3999999999978</v>
      </c>
      <c r="I18" s="15">
        <f>+I19+I24</f>
        <v>20685</v>
      </c>
      <c r="J18" s="15">
        <f>+J19+J24</f>
        <v>28412.6</v>
      </c>
      <c r="K18" s="15">
        <f t="shared" si="2"/>
        <v>-7727.5999999999985</v>
      </c>
      <c r="L18" s="15">
        <f>+L19+L24</f>
        <v>21629.3</v>
      </c>
      <c r="M18" s="15">
        <f>+M19+M24</f>
        <v>27321</v>
      </c>
      <c r="N18" s="15">
        <f t="shared" si="3"/>
        <v>-5691.7000000000007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3880.8999999999996</v>
      </c>
      <c r="D19" s="15">
        <f>SUM(D20:D23)</f>
        <v>328.8</v>
      </c>
      <c r="E19" s="15">
        <f t="shared" si="0"/>
        <v>3552.0999999999995</v>
      </c>
      <c r="F19" s="15">
        <f>SUM(F20:F23)</f>
        <v>3888.9</v>
      </c>
      <c r="G19" s="15">
        <f>SUM(G20:G23)</f>
        <v>350.3</v>
      </c>
      <c r="H19" s="15">
        <f t="shared" si="1"/>
        <v>3538.6</v>
      </c>
      <c r="I19" s="15">
        <f>SUM(I20:I23)</f>
        <v>3915.6</v>
      </c>
      <c r="J19" s="15">
        <f>SUM(J20:J23)</f>
        <v>364.6</v>
      </c>
      <c r="K19" s="15">
        <f t="shared" si="2"/>
        <v>3551</v>
      </c>
      <c r="L19" s="15">
        <f>SUM(L20:L23)</f>
        <v>4272.5999999999995</v>
      </c>
      <c r="M19" s="15">
        <f>SUM(M20:M23)</f>
        <v>375.6</v>
      </c>
      <c r="N19" s="15">
        <f t="shared" si="3"/>
        <v>3896.9999999999995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110.6</v>
      </c>
      <c r="D21" s="20">
        <v>5</v>
      </c>
      <c r="E21" s="15">
        <f t="shared" si="0"/>
        <v>105.6</v>
      </c>
      <c r="F21" s="20">
        <v>114.80000000000001</v>
      </c>
      <c r="G21" s="20">
        <v>5</v>
      </c>
      <c r="H21" s="15">
        <f t="shared" si="1"/>
        <v>109.80000000000001</v>
      </c>
      <c r="I21" s="20">
        <v>124</v>
      </c>
      <c r="J21" s="20">
        <v>5</v>
      </c>
      <c r="K21" s="15">
        <f t="shared" si="2"/>
        <v>119</v>
      </c>
      <c r="L21" s="20">
        <v>143</v>
      </c>
      <c r="M21" s="20">
        <v>5</v>
      </c>
      <c r="N21" s="15">
        <f t="shared" si="3"/>
        <v>138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3770.2999999999997</v>
      </c>
      <c r="D23" s="20">
        <v>323.8</v>
      </c>
      <c r="E23" s="15">
        <f t="shared" si="0"/>
        <v>3446.4999999999995</v>
      </c>
      <c r="F23" s="20">
        <v>3774.1</v>
      </c>
      <c r="G23" s="20">
        <v>345.3</v>
      </c>
      <c r="H23" s="15">
        <f t="shared" si="1"/>
        <v>3428.7999999999997</v>
      </c>
      <c r="I23" s="20">
        <v>3791.6</v>
      </c>
      <c r="J23" s="20">
        <v>359.6</v>
      </c>
      <c r="K23" s="15">
        <f t="shared" si="2"/>
        <v>3432</v>
      </c>
      <c r="L23" s="20">
        <v>4129.5999999999995</v>
      </c>
      <c r="M23" s="20">
        <v>370.6</v>
      </c>
      <c r="N23" s="15">
        <f t="shared" si="3"/>
        <v>3758.9999999999995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18741.7</v>
      </c>
      <c r="D24" s="15">
        <f>SUM(D25:D28)</f>
        <v>30731.499999999996</v>
      </c>
      <c r="E24" s="15">
        <f t="shared" si="0"/>
        <v>-11989.799999999996</v>
      </c>
      <c r="F24" s="15">
        <f>SUM(F25:F28)</f>
        <v>17520</v>
      </c>
      <c r="G24" s="15">
        <f>SUM(G25:G28)</f>
        <v>28493</v>
      </c>
      <c r="H24" s="15">
        <f t="shared" si="1"/>
        <v>-10973</v>
      </c>
      <c r="I24" s="15">
        <f>SUM(I25:I28)</f>
        <v>16769.400000000001</v>
      </c>
      <c r="J24" s="15">
        <f>SUM(J25:J28)</f>
        <v>28048</v>
      </c>
      <c r="K24" s="15">
        <f t="shared" si="2"/>
        <v>-11278.599999999999</v>
      </c>
      <c r="L24" s="15">
        <f>SUM(L25:L28)</f>
        <v>17356.7</v>
      </c>
      <c r="M24" s="15">
        <f>SUM(M25:M28)</f>
        <v>26945.4</v>
      </c>
      <c r="N24" s="15">
        <f t="shared" si="3"/>
        <v>-9588.7000000000007</v>
      </c>
    </row>
    <row r="25" spans="1:14" s="21" customFormat="1" x14ac:dyDescent="0.3">
      <c r="A25" s="13" t="s">
        <v>39</v>
      </c>
      <c r="B25" s="19" t="s">
        <v>16</v>
      </c>
      <c r="C25" s="20">
        <v>9524.5</v>
      </c>
      <c r="D25" s="20">
        <v>0</v>
      </c>
      <c r="E25" s="15">
        <f t="shared" si="0"/>
        <v>9524.5</v>
      </c>
      <c r="F25" s="20">
        <v>8038.8</v>
      </c>
      <c r="G25" s="20">
        <v>0</v>
      </c>
      <c r="H25" s="15">
        <f t="shared" si="1"/>
        <v>8038.8</v>
      </c>
      <c r="I25" s="20">
        <v>7696.7</v>
      </c>
      <c r="J25" s="20">
        <v>0</v>
      </c>
      <c r="K25" s="15">
        <f t="shared" si="2"/>
        <v>7696.7</v>
      </c>
      <c r="L25" s="20">
        <v>8027.9</v>
      </c>
      <c r="M25" s="20">
        <v>0</v>
      </c>
      <c r="N25" s="15">
        <f t="shared" si="3"/>
        <v>8027.9</v>
      </c>
    </row>
    <row r="26" spans="1:14" s="21" customFormat="1" x14ac:dyDescent="0.3">
      <c r="A26" s="13" t="s">
        <v>40</v>
      </c>
      <c r="B26" s="19" t="s">
        <v>18</v>
      </c>
      <c r="C26" s="20">
        <v>1481.7</v>
      </c>
      <c r="D26" s="20">
        <v>1316.3000000000002</v>
      </c>
      <c r="E26" s="15">
        <f t="shared" si="0"/>
        <v>165.39999999999986</v>
      </c>
      <c r="F26" s="20">
        <v>1974.5</v>
      </c>
      <c r="G26" s="20">
        <v>1369.8000000000002</v>
      </c>
      <c r="H26" s="15">
        <f t="shared" si="1"/>
        <v>604.69999999999982</v>
      </c>
      <c r="I26" s="20">
        <v>1896.3999999999999</v>
      </c>
      <c r="J26" s="20">
        <v>1334.6999999999998</v>
      </c>
      <c r="K26" s="15">
        <f t="shared" si="2"/>
        <v>561.70000000000005</v>
      </c>
      <c r="L26" s="20">
        <v>1907.6</v>
      </c>
      <c r="M26" s="20">
        <v>1591.3999999999999</v>
      </c>
      <c r="N26" s="15">
        <f t="shared" si="3"/>
        <v>316.20000000000005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26449.399999999998</v>
      </c>
      <c r="E27" s="15">
        <f t="shared" si="0"/>
        <v>-26449.399999999998</v>
      </c>
      <c r="F27" s="20">
        <v>0</v>
      </c>
      <c r="G27" s="20">
        <v>24217.7</v>
      </c>
      <c r="H27" s="15">
        <f t="shared" si="1"/>
        <v>-24217.7</v>
      </c>
      <c r="I27" s="20">
        <v>0</v>
      </c>
      <c r="J27" s="20">
        <v>23781.200000000001</v>
      </c>
      <c r="K27" s="15">
        <f t="shared" si="2"/>
        <v>-23781.200000000001</v>
      </c>
      <c r="L27" s="20">
        <v>0</v>
      </c>
      <c r="M27" s="20">
        <v>22435.5</v>
      </c>
      <c r="N27" s="15">
        <f t="shared" si="3"/>
        <v>-22435.5</v>
      </c>
    </row>
    <row r="28" spans="1:14" s="21" customFormat="1" x14ac:dyDescent="0.3">
      <c r="A28" s="13" t="s">
        <v>42</v>
      </c>
      <c r="B28" s="19" t="s">
        <v>22</v>
      </c>
      <c r="C28" s="20">
        <v>7735.4999999999991</v>
      </c>
      <c r="D28" s="20">
        <v>2965.8</v>
      </c>
      <c r="E28" s="15">
        <f t="shared" si="0"/>
        <v>4769.6999999999989</v>
      </c>
      <c r="F28" s="20">
        <v>7506.7000000000007</v>
      </c>
      <c r="G28" s="20">
        <v>2905.5</v>
      </c>
      <c r="H28" s="15">
        <f t="shared" si="1"/>
        <v>4601.2000000000007</v>
      </c>
      <c r="I28" s="20">
        <v>7176.2999999999993</v>
      </c>
      <c r="J28" s="20">
        <v>2932.1</v>
      </c>
      <c r="K28" s="15">
        <f t="shared" si="2"/>
        <v>4244.1999999999989</v>
      </c>
      <c r="L28" s="20">
        <v>7421.2000000000007</v>
      </c>
      <c r="M28" s="20">
        <v>2918.5</v>
      </c>
      <c r="N28" s="15">
        <f t="shared" si="3"/>
        <v>4502.7000000000007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635.39700000000005</v>
      </c>
      <c r="D29" s="15">
        <f>SUM(D30:D33)</f>
        <v>625.51099999999997</v>
      </c>
      <c r="E29" s="15">
        <f t="shared" si="0"/>
        <v>9.8860000000000809</v>
      </c>
      <c r="F29" s="15">
        <f>SUM(F30:F33)</f>
        <v>516.34</v>
      </c>
      <c r="G29" s="15">
        <f>SUM(G30:G33)</f>
        <v>516.99</v>
      </c>
      <c r="H29" s="15">
        <f t="shared" si="1"/>
        <v>-0.64999999999997726</v>
      </c>
      <c r="I29" s="15">
        <f>SUM(I30:I33)</f>
        <v>460.07799999999997</v>
      </c>
      <c r="J29" s="15">
        <f>SUM(J30:J33)</f>
        <v>525.726</v>
      </c>
      <c r="K29" s="15">
        <f t="shared" si="2"/>
        <v>-65.648000000000025</v>
      </c>
      <c r="L29" s="15">
        <f>SUM(L30:L33)</f>
        <v>533.36900000000003</v>
      </c>
      <c r="M29" s="15">
        <f>SUM(M30:M33)</f>
        <v>540.49799999999993</v>
      </c>
      <c r="N29" s="15">
        <f t="shared" si="3"/>
        <v>-7.1289999999999054</v>
      </c>
    </row>
    <row r="30" spans="1:14" s="21" customFormat="1" x14ac:dyDescent="0.3">
      <c r="A30" s="13" t="s">
        <v>45</v>
      </c>
      <c r="B30" s="19" t="s">
        <v>16</v>
      </c>
      <c r="C30" s="20">
        <v>3.5</v>
      </c>
      <c r="D30" s="20">
        <v>132</v>
      </c>
      <c r="E30" s="15">
        <f t="shared" si="0"/>
        <v>-128.5</v>
      </c>
      <c r="F30" s="20">
        <v>2.4</v>
      </c>
      <c r="G30" s="20">
        <v>85.1</v>
      </c>
      <c r="H30" s="15">
        <f t="shared" si="1"/>
        <v>-82.699999999999989</v>
      </c>
      <c r="I30" s="20">
        <v>0.3</v>
      </c>
      <c r="J30" s="20">
        <v>86.7</v>
      </c>
      <c r="K30" s="15">
        <f t="shared" si="2"/>
        <v>-86.4</v>
      </c>
      <c r="L30" s="20">
        <v>1.1000000000000001</v>
      </c>
      <c r="M30" s="20">
        <v>107.9</v>
      </c>
      <c r="N30" s="15">
        <f t="shared" si="3"/>
        <v>-106.80000000000001</v>
      </c>
    </row>
    <row r="31" spans="1:14" s="21" customFormat="1" x14ac:dyDescent="0.3">
      <c r="A31" s="13" t="s">
        <v>46</v>
      </c>
      <c r="B31" s="19" t="s">
        <v>18</v>
      </c>
      <c r="C31" s="20">
        <v>209.3</v>
      </c>
      <c r="D31" s="20">
        <v>443.5</v>
      </c>
      <c r="E31" s="15">
        <f t="shared" si="0"/>
        <v>-234.2</v>
      </c>
      <c r="F31" s="20">
        <v>158.749</v>
      </c>
      <c r="G31" s="20">
        <v>373.64600000000002</v>
      </c>
      <c r="H31" s="15">
        <f t="shared" si="1"/>
        <v>-214.89700000000002</v>
      </c>
      <c r="I31" s="20">
        <v>155.255</v>
      </c>
      <c r="J31" s="20">
        <v>368.81700000000001</v>
      </c>
      <c r="K31" s="15">
        <f t="shared" si="2"/>
        <v>-213.56200000000001</v>
      </c>
      <c r="L31" s="20">
        <v>172.95599999999999</v>
      </c>
      <c r="M31" s="20">
        <v>365.19899999999996</v>
      </c>
      <c r="N31" s="15">
        <f t="shared" si="3"/>
        <v>-192.24299999999997</v>
      </c>
    </row>
    <row r="32" spans="1:14" s="21" customFormat="1" x14ac:dyDescent="0.3">
      <c r="A32" s="13" t="s">
        <v>47</v>
      </c>
      <c r="B32" s="19" t="s">
        <v>20</v>
      </c>
      <c r="C32" s="20">
        <v>292.55700000000002</v>
      </c>
      <c r="D32" s="20">
        <v>48.255000000000003</v>
      </c>
      <c r="E32" s="15">
        <f t="shared" si="0"/>
        <v>244.30200000000002</v>
      </c>
      <c r="F32" s="20">
        <v>260.44900000000001</v>
      </c>
      <c r="G32" s="20">
        <v>56.204999999999998</v>
      </c>
      <c r="H32" s="15">
        <f t="shared" si="1"/>
        <v>204.24400000000003</v>
      </c>
      <c r="I32" s="20">
        <v>224.11799999999999</v>
      </c>
      <c r="J32" s="20">
        <v>68.656000000000006</v>
      </c>
      <c r="K32" s="15">
        <f t="shared" si="2"/>
        <v>155.46199999999999</v>
      </c>
      <c r="L32" s="20">
        <v>241.62900000000002</v>
      </c>
      <c r="M32" s="20">
        <v>66.176999999999992</v>
      </c>
      <c r="N32" s="15">
        <f t="shared" si="3"/>
        <v>175.45200000000003</v>
      </c>
    </row>
    <row r="33" spans="1:14" s="21" customFormat="1" x14ac:dyDescent="0.3">
      <c r="A33" s="13" t="s">
        <v>48</v>
      </c>
      <c r="B33" s="19" t="s">
        <v>22</v>
      </c>
      <c r="C33" s="20">
        <v>130.04</v>
      </c>
      <c r="D33" s="20">
        <v>1.7559999999999998</v>
      </c>
      <c r="E33" s="15">
        <f t="shared" si="0"/>
        <v>128.28399999999999</v>
      </c>
      <c r="F33" s="20">
        <v>94.742000000000004</v>
      </c>
      <c r="G33" s="20">
        <v>2.0390000000000001</v>
      </c>
      <c r="H33" s="15">
        <f t="shared" si="1"/>
        <v>92.703000000000003</v>
      </c>
      <c r="I33" s="20">
        <v>80.405000000000001</v>
      </c>
      <c r="J33" s="20">
        <v>1.5530000000000002</v>
      </c>
      <c r="K33" s="15">
        <f t="shared" si="2"/>
        <v>78.852000000000004</v>
      </c>
      <c r="L33" s="20">
        <v>117.684</v>
      </c>
      <c r="M33" s="20">
        <v>1.222</v>
      </c>
      <c r="N33" s="15">
        <f t="shared" si="3"/>
        <v>116.462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19855.392</v>
      </c>
      <c r="D34" s="15">
        <f>SUM(D36:D39)</f>
        <v>24892.197</v>
      </c>
      <c r="E34" s="15">
        <f t="shared" si="0"/>
        <v>-5036.8050000000003</v>
      </c>
      <c r="F34" s="15">
        <f>SUM(F36:F39)</f>
        <v>20535.347000000002</v>
      </c>
      <c r="G34" s="15">
        <f>SUM(G36:G39)</f>
        <v>25112.638999999999</v>
      </c>
      <c r="H34" s="15">
        <f t="shared" si="1"/>
        <v>-4577.2919999999976</v>
      </c>
      <c r="I34" s="15">
        <f>SUM(I36:I39)</f>
        <v>19661.116000000002</v>
      </c>
      <c r="J34" s="15">
        <f>SUM(J36:J39)</f>
        <v>25844.14</v>
      </c>
      <c r="K34" s="15">
        <f t="shared" si="2"/>
        <v>-6183.0239999999976</v>
      </c>
      <c r="L34" s="15">
        <f>SUM(L36:L39)</f>
        <v>18428.165999999997</v>
      </c>
      <c r="M34" s="15">
        <f>SUM(M36:M39)</f>
        <v>26351.53</v>
      </c>
      <c r="N34" s="15">
        <f t="shared" si="3"/>
        <v>-7923.3640000000014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2624.9</v>
      </c>
      <c r="D36" s="20">
        <v>8597.4340000000011</v>
      </c>
      <c r="E36" s="15">
        <f t="shared" si="0"/>
        <v>-5972.5340000000015</v>
      </c>
      <c r="F36" s="20">
        <v>3455.5</v>
      </c>
      <c r="G36" s="20">
        <v>8511.0789999999997</v>
      </c>
      <c r="H36" s="15">
        <f t="shared" si="1"/>
        <v>-5055.5789999999997</v>
      </c>
      <c r="I36" s="20">
        <v>2404.6</v>
      </c>
      <c r="J36" s="20">
        <v>9299.348</v>
      </c>
      <c r="K36" s="15">
        <f t="shared" si="2"/>
        <v>-6894.7479999999996</v>
      </c>
      <c r="L36" s="20">
        <v>2728.7</v>
      </c>
      <c r="M36" s="20">
        <v>9572.9589999999989</v>
      </c>
      <c r="N36" s="15">
        <f t="shared" si="3"/>
        <v>-6844.2589999999991</v>
      </c>
    </row>
    <row r="37" spans="1:14" s="21" customFormat="1" x14ac:dyDescent="0.3">
      <c r="A37" s="13" t="s">
        <v>53</v>
      </c>
      <c r="B37" s="19" t="s">
        <v>18</v>
      </c>
      <c r="C37" s="20">
        <v>9024.9530000000013</v>
      </c>
      <c r="D37" s="20">
        <v>4511.3810000000003</v>
      </c>
      <c r="E37" s="15">
        <f t="shared" si="0"/>
        <v>4513.572000000001</v>
      </c>
      <c r="F37" s="20">
        <v>8351.866</v>
      </c>
      <c r="G37" s="20">
        <v>4741.0540000000001</v>
      </c>
      <c r="H37" s="15">
        <f t="shared" si="1"/>
        <v>3610.8119999999999</v>
      </c>
      <c r="I37" s="20">
        <v>8060.0740000000005</v>
      </c>
      <c r="J37" s="20">
        <v>4609.3150000000005</v>
      </c>
      <c r="K37" s="15">
        <f t="shared" si="2"/>
        <v>3450.759</v>
      </c>
      <c r="L37" s="20">
        <v>7777.8519999999999</v>
      </c>
      <c r="M37" s="20">
        <v>5013.5399999999991</v>
      </c>
      <c r="N37" s="15">
        <f t="shared" si="3"/>
        <v>2764.3120000000008</v>
      </c>
    </row>
    <row r="38" spans="1:14" s="21" customFormat="1" x14ac:dyDescent="0.3">
      <c r="A38" s="13" t="s">
        <v>54</v>
      </c>
      <c r="B38" s="19" t="s">
        <v>20</v>
      </c>
      <c r="C38" s="20">
        <v>4117.7250000000004</v>
      </c>
      <c r="D38" s="20">
        <v>3732.8499999999995</v>
      </c>
      <c r="E38" s="15">
        <f t="shared" si="0"/>
        <v>384.87500000000091</v>
      </c>
      <c r="F38" s="20">
        <v>4638.1779999999999</v>
      </c>
      <c r="G38" s="20">
        <v>3853.3980000000001</v>
      </c>
      <c r="H38" s="15">
        <f t="shared" si="1"/>
        <v>784.77999999999975</v>
      </c>
      <c r="I38" s="20">
        <v>5180.1540000000005</v>
      </c>
      <c r="J38" s="20">
        <v>4128.7729999999992</v>
      </c>
      <c r="K38" s="15">
        <f t="shared" si="2"/>
        <v>1051.3810000000012</v>
      </c>
      <c r="L38" s="20">
        <v>4065.5860000000002</v>
      </c>
      <c r="M38" s="20">
        <v>4020.7730000000001</v>
      </c>
      <c r="N38" s="15">
        <f t="shared" si="3"/>
        <v>44.813000000000102</v>
      </c>
    </row>
    <row r="39" spans="1:14" s="21" customFormat="1" x14ac:dyDescent="0.3">
      <c r="A39" s="13" t="s">
        <v>55</v>
      </c>
      <c r="B39" s="19" t="s">
        <v>22</v>
      </c>
      <c r="C39" s="20">
        <v>4087.8139999999999</v>
      </c>
      <c r="D39" s="20">
        <v>8050.5320000000002</v>
      </c>
      <c r="E39" s="15">
        <f t="shared" si="0"/>
        <v>-3962.7180000000003</v>
      </c>
      <c r="F39" s="20">
        <v>4089.8029999999999</v>
      </c>
      <c r="G39" s="20">
        <v>8007.1080000000002</v>
      </c>
      <c r="H39" s="15">
        <f t="shared" si="1"/>
        <v>-3917.3050000000003</v>
      </c>
      <c r="I39" s="20">
        <v>4016.288</v>
      </c>
      <c r="J39" s="20">
        <v>7806.7039999999997</v>
      </c>
      <c r="K39" s="15">
        <f t="shared" si="2"/>
        <v>-3790.4159999999997</v>
      </c>
      <c r="L39" s="20">
        <v>3856.0280000000002</v>
      </c>
      <c r="M39" s="20">
        <v>7744.2579999999998</v>
      </c>
      <c r="N39" s="15">
        <f t="shared" si="3"/>
        <v>-3888.2299999999996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1017.182</v>
      </c>
      <c r="D41" s="20">
        <v>0</v>
      </c>
      <c r="E41" s="15">
        <f t="shared" si="0"/>
        <v>1017.182</v>
      </c>
      <c r="F41" s="20">
        <v>1018.098</v>
      </c>
      <c r="G41" s="20">
        <v>0</v>
      </c>
      <c r="H41" s="15">
        <f t="shared" ref="H41:H47" si="4">+F41-G41</f>
        <v>1018.098</v>
      </c>
      <c r="I41" s="20">
        <v>1020.582</v>
      </c>
      <c r="J41" s="20">
        <v>0</v>
      </c>
      <c r="K41" s="15">
        <f t="shared" ref="K41:K47" si="5">+I41-J41</f>
        <v>1020.582</v>
      </c>
      <c r="L41" s="20">
        <v>1041.5610000000001</v>
      </c>
      <c r="M41" s="20">
        <v>0</v>
      </c>
      <c r="N41" s="15">
        <f t="shared" ref="N41:N48" si="6">+L41-M41</f>
        <v>1041.5610000000001</v>
      </c>
    </row>
    <row r="42" spans="1:14" s="21" customFormat="1" x14ac:dyDescent="0.3">
      <c r="A42" s="13" t="s">
        <v>59</v>
      </c>
      <c r="B42" s="19" t="s">
        <v>60</v>
      </c>
      <c r="C42" s="20">
        <v>8816.7890000000007</v>
      </c>
      <c r="D42" s="20">
        <v>5694.5619999999999</v>
      </c>
      <c r="E42" s="15">
        <f t="shared" si="0"/>
        <v>3122.2270000000008</v>
      </c>
      <c r="F42" s="20">
        <v>9932.8169999999991</v>
      </c>
      <c r="G42" s="20">
        <v>6141.8460000000005</v>
      </c>
      <c r="H42" s="15">
        <f t="shared" si="4"/>
        <v>3790.9709999999986</v>
      </c>
      <c r="I42" s="20">
        <v>9502.51</v>
      </c>
      <c r="J42" s="20">
        <v>6774.8180000000002</v>
      </c>
      <c r="K42" s="15">
        <f t="shared" si="5"/>
        <v>2727.692</v>
      </c>
      <c r="L42" s="20">
        <v>8510.9950000000008</v>
      </c>
      <c r="M42" s="20">
        <v>6899.9709999999995</v>
      </c>
      <c r="N42" s="15">
        <f t="shared" si="6"/>
        <v>1611.0240000000013</v>
      </c>
    </row>
    <row r="43" spans="1:14" s="21" customFormat="1" x14ac:dyDescent="0.3">
      <c r="A43" s="13" t="s">
        <v>61</v>
      </c>
      <c r="B43" s="19" t="s">
        <v>62</v>
      </c>
      <c r="C43" s="20">
        <v>6456.893</v>
      </c>
      <c r="D43" s="20">
        <v>14770.745999999999</v>
      </c>
      <c r="E43" s="15">
        <f t="shared" si="0"/>
        <v>-8313.8529999999992</v>
      </c>
      <c r="F43" s="20">
        <v>5952.0129999999999</v>
      </c>
      <c r="G43" s="20">
        <v>14608.374</v>
      </c>
      <c r="H43" s="15">
        <f t="shared" si="4"/>
        <v>-8656.3610000000008</v>
      </c>
      <c r="I43" s="20">
        <v>5696.1360000000004</v>
      </c>
      <c r="J43" s="20">
        <v>14893.009999999998</v>
      </c>
      <c r="K43" s="15">
        <f t="shared" si="5"/>
        <v>-9196.873999999998</v>
      </c>
      <c r="L43" s="20">
        <v>5535.6180000000004</v>
      </c>
      <c r="M43" s="20">
        <v>15434.728000000001</v>
      </c>
      <c r="N43" s="15">
        <f t="shared" si="6"/>
        <v>-9899.11</v>
      </c>
    </row>
    <row r="44" spans="1:14" s="21" customFormat="1" x14ac:dyDescent="0.3">
      <c r="A44" s="13" t="s">
        <v>63</v>
      </c>
      <c r="B44" s="19" t="s">
        <v>64</v>
      </c>
      <c r="C44" s="20">
        <v>287.89999999999998</v>
      </c>
      <c r="D44" s="20">
        <v>38.799999999999997</v>
      </c>
      <c r="E44" s="15">
        <f t="shared" si="0"/>
        <v>249.09999999999997</v>
      </c>
      <c r="F44" s="20">
        <v>327.5</v>
      </c>
      <c r="G44" s="20">
        <v>63</v>
      </c>
      <c r="H44" s="15">
        <f t="shared" si="4"/>
        <v>264.5</v>
      </c>
      <c r="I44" s="20">
        <v>315.60000000000002</v>
      </c>
      <c r="J44" s="20">
        <v>61.900000000000006</v>
      </c>
      <c r="K44" s="15">
        <f t="shared" si="5"/>
        <v>253.70000000000002</v>
      </c>
      <c r="L44" s="20">
        <v>266.3</v>
      </c>
      <c r="M44" s="20">
        <v>59.4</v>
      </c>
      <c r="N44" s="15">
        <f t="shared" si="6"/>
        <v>206.9</v>
      </c>
    </row>
    <row r="45" spans="1:14" s="21" customFormat="1" x14ac:dyDescent="0.3">
      <c r="A45" s="13" t="s">
        <v>65</v>
      </c>
      <c r="B45" s="19" t="s">
        <v>66</v>
      </c>
      <c r="C45" s="20">
        <v>2811.6679999999997</v>
      </c>
      <c r="D45" s="20">
        <v>3756.6419999999998</v>
      </c>
      <c r="E45" s="15">
        <f t="shared" si="0"/>
        <v>-944.97400000000016</v>
      </c>
      <c r="F45" s="20">
        <v>2927.2730000000001</v>
      </c>
      <c r="G45" s="20">
        <v>3791.0810000000001</v>
      </c>
      <c r="H45" s="15">
        <f t="shared" si="4"/>
        <v>-863.80799999999999</v>
      </c>
      <c r="I45" s="20">
        <v>2757.7070000000003</v>
      </c>
      <c r="J45" s="20">
        <v>3604.049</v>
      </c>
      <c r="K45" s="15">
        <f t="shared" si="5"/>
        <v>-846.34199999999964</v>
      </c>
      <c r="L45" s="20">
        <v>2665.2020000000002</v>
      </c>
      <c r="M45" s="20">
        <v>3477.8289999999997</v>
      </c>
      <c r="N45" s="15">
        <f t="shared" si="6"/>
        <v>-812.6269999999995</v>
      </c>
    </row>
    <row r="46" spans="1:14" s="21" customFormat="1" x14ac:dyDescent="0.3">
      <c r="A46" s="13" t="s">
        <v>67</v>
      </c>
      <c r="B46" s="19" t="s">
        <v>68</v>
      </c>
      <c r="C46" s="20">
        <v>464.96</v>
      </c>
      <c r="D46" s="20">
        <v>194.613</v>
      </c>
      <c r="E46" s="15">
        <f t="shared" si="0"/>
        <v>270.34699999999998</v>
      </c>
      <c r="F46" s="20">
        <v>377.64600000000002</v>
      </c>
      <c r="G46" s="20">
        <v>80.259</v>
      </c>
      <c r="H46" s="15">
        <f t="shared" si="4"/>
        <v>297.387</v>
      </c>
      <c r="I46" s="20">
        <v>368.58100000000002</v>
      </c>
      <c r="J46" s="20">
        <v>84.015000000000001</v>
      </c>
      <c r="K46" s="15">
        <f t="shared" si="5"/>
        <v>284.56600000000003</v>
      </c>
      <c r="L46" s="20">
        <v>408.49</v>
      </c>
      <c r="M46" s="20">
        <v>46.243000000000002</v>
      </c>
      <c r="N46" s="15">
        <f t="shared" si="6"/>
        <v>362.24700000000001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436.834</v>
      </c>
      <c r="E47" s="15">
        <f t="shared" si="0"/>
        <v>-436.834</v>
      </c>
      <c r="F47" s="20">
        <v>0</v>
      </c>
      <c r="G47" s="20">
        <v>428.07900000000001</v>
      </c>
      <c r="H47" s="15">
        <f t="shared" si="4"/>
        <v>-428.07900000000001</v>
      </c>
      <c r="I47" s="20">
        <v>0</v>
      </c>
      <c r="J47" s="20">
        <v>426.34800000000001</v>
      </c>
      <c r="K47" s="15">
        <f t="shared" si="5"/>
        <v>-426.34800000000001</v>
      </c>
      <c r="L47" s="20">
        <v>0</v>
      </c>
      <c r="M47" s="20">
        <v>433.35899999999998</v>
      </c>
      <c r="N47" s="15">
        <f t="shared" si="6"/>
        <v>-433.35899999999998</v>
      </c>
    </row>
    <row r="48" spans="1:14" s="21" customFormat="1" x14ac:dyDescent="0.3">
      <c r="A48" s="13" t="s">
        <v>71</v>
      </c>
      <c r="B48" s="17" t="s">
        <v>72</v>
      </c>
      <c r="C48" s="20">
        <v>3583.1</v>
      </c>
      <c r="D48" s="23"/>
      <c r="E48" s="15">
        <f t="shared" si="0"/>
        <v>3583.1</v>
      </c>
      <c r="F48" s="20">
        <v>2410.4</v>
      </c>
      <c r="G48" s="23"/>
      <c r="H48" s="15">
        <f t="shared" si="1"/>
        <v>2410.4</v>
      </c>
      <c r="I48" s="20">
        <v>2996</v>
      </c>
      <c r="J48" s="23"/>
      <c r="K48" s="15">
        <f t="shared" si="2"/>
        <v>2996</v>
      </c>
      <c r="L48" s="20">
        <v>2640</v>
      </c>
      <c r="M48" s="23"/>
      <c r="N48" s="15">
        <f t="shared" si="6"/>
        <v>2640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2020-06-22T12:34:04Z</dcterms:created>
  <dcterms:modified xsi:type="dcterms:W3CDTF">2020-06-22T12:35:01Z</dcterms:modified>
</cp:coreProperties>
</file>