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601E1E8C-B059-4284-8962-9C9ED473E486}" xr6:coauthVersionLast="47" xr6:coauthVersionMax="47" xr10:uidLastSave="{00000000-0000-0000-0000-000000000000}"/>
  <bookViews>
    <workbookView xWindow="-28920" yWindow="-120" windowWidth="29040" windowHeight="17520" xr2:uid="{8043AD98-ECB7-40ED-8616-377FCCDA4EE7}"/>
  </bookViews>
  <sheets>
    <sheet name="IIP_2016" sheetId="1" r:id="rId1"/>
  </sheets>
  <definedNames>
    <definedName name="_xlnm._FilterDatabase" localSheetId="0" hidden="1">IIP_2016!$A$6:$WSB$48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G24" i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J18" i="1" s="1"/>
  <c r="I19" i="1"/>
  <c r="K19" i="1" s="1"/>
  <c r="G19" i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C7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H8" i="1" s="1"/>
  <c r="D8" i="1"/>
  <c r="C8" i="1"/>
  <c r="E8" i="1" s="1"/>
  <c r="K29" i="1" l="1"/>
  <c r="H34" i="1"/>
  <c r="H24" i="1"/>
  <c r="N8" i="1"/>
  <c r="K24" i="1"/>
  <c r="E13" i="1"/>
  <c r="D18" i="1"/>
  <c r="D7" i="1"/>
  <c r="E7" i="1" s="1"/>
  <c r="H29" i="1"/>
  <c r="G7" i="1"/>
  <c r="M7" i="1"/>
  <c r="M6" i="1" s="1"/>
  <c r="M18" i="1"/>
  <c r="H19" i="1"/>
  <c r="J7" i="1"/>
  <c r="J6" i="1" s="1"/>
  <c r="C6" i="1"/>
  <c r="I18" i="1"/>
  <c r="K18" i="1" s="1"/>
  <c r="G18" i="1"/>
  <c r="F7" i="1"/>
  <c r="I7" i="1"/>
  <c r="L7" i="1"/>
  <c r="L18" i="1"/>
  <c r="C18" i="1"/>
  <c r="E18" i="1" l="1"/>
  <c r="G6" i="1"/>
  <c r="N18" i="1"/>
  <c r="D6" i="1"/>
  <c r="E6" i="1" s="1"/>
  <c r="N7" i="1"/>
  <c r="L6" i="1"/>
  <c r="N6" i="1" s="1"/>
  <c r="H18" i="1"/>
  <c r="K7" i="1"/>
  <c r="I6" i="1"/>
  <c r="K6" i="1" s="1"/>
  <c r="H7" i="1"/>
  <c r="F6" i="1"/>
  <c r="H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<sst xmlns="http://schemas.openxmlformats.org/spreadsheetml/2006/main" count="102" uniqueCount="73">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</sst>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80556CEB-F28F-4DB5-BAA7-E8D7392F4683}"/>
    <cellStyle name="Normal 7" xfId="1" xr:uid="{2CF6BCB8-5D84-4973-88D4-9A2AB0CAB420}"/>
    <cellStyle name="Normal_Booklet 2011_euro17_WGES_2011_280" xfId="2" xr:uid="{53BEBE52-6AEF-49FE-8391-77F331EBE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10E6B-8C33-400B-ADF0-BBF41455F219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2016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56213.210656295676</v>
      </c>
      <c r="D6" s="15">
        <f>+D7+D18+D29+D34</f>
        <v>108722.83355545373</v>
      </c>
      <c r="E6" s="15">
        <f>+C6-D6</f>
        <v>-52509.622899158057</v>
      </c>
      <c r="F6" s="15">
        <f>+F7+F18+F29+F34+F48</f>
        <v>59793.465941737442</v>
      </c>
      <c r="G6" s="15">
        <f>+G7+G18+G29+G34</f>
        <v>110679.05320184432</v>
      </c>
      <c r="H6" s="15">
        <f>+F6-G6</f>
        <v>-50885.587260106877</v>
      </c>
      <c r="I6" s="15">
        <f>+I7+I18+I29+I34+I48</f>
        <v>62159.373958448494</v>
      </c>
      <c r="J6" s="15">
        <f>+J7+J18+J29+J34</f>
        <v>113638.92451126565</v>
      </c>
      <c r="K6" s="15">
        <f>+I6-J6</f>
        <v>-51479.550552817156</v>
      </c>
      <c r="L6" s="15">
        <f>+L7+L18+L29+L34+L48</f>
        <v>63027.722938428611</v>
      </c>
      <c r="M6" s="15">
        <f>+M7+M18+M29+M34</f>
        <v>115849.20131577842</v>
      </c>
      <c r="N6" s="15">
        <f>+L6-M6</f>
        <v>-52821.478377349813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11838.93129</v>
      </c>
      <c r="D7" s="15">
        <f>+D8+D13</f>
        <v>54964.747436909325</v>
      </c>
      <c r="E7" s="15">
        <f t="shared" ref="E7:E48" si="0">+C7-D7</f>
        <v>-43125.816146909325</v>
      </c>
      <c r="F7" s="15">
        <f>+F8+F13</f>
        <v>12928.238729999999</v>
      </c>
      <c r="G7" s="15">
        <f>+G8+G13</f>
        <v>54658.803288719952</v>
      </c>
      <c r="H7" s="15">
        <f t="shared" ref="H7:H34" si="1">+F7-G7</f>
        <v>-41730.564558719954</v>
      </c>
      <c r="I7" s="15">
        <f>+I8+I13</f>
        <v>13325.94843</v>
      </c>
      <c r="J7" s="15">
        <f>+J8+J13</f>
        <v>55734.686978108613</v>
      </c>
      <c r="K7" s="15">
        <f t="shared" ref="K7:K34" si="2">+I7-J7</f>
        <v>-42408.738548108609</v>
      </c>
      <c r="L7" s="15">
        <f>+L8+L13</f>
        <v>14814.302512</v>
      </c>
      <c r="M7" s="15">
        <f>+M8+M13</f>
        <v>57468.684685844259</v>
      </c>
      <c r="N7" s="15">
        <f t="shared" ref="N7:N34" si="3">+L7-M7</f>
        <v>-42654.382173844257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1709.2792900000002</v>
      </c>
      <c r="D8" s="15">
        <f>SUM(D9:D12)</f>
        <v>39631.647436909319</v>
      </c>
      <c r="E8" s="15">
        <f t="shared" si="0"/>
        <v>-37922.368146909321</v>
      </c>
      <c r="F8" s="15">
        <f>SUM(F9:F12)</f>
        <v>1720.27873</v>
      </c>
      <c r="G8" s="15">
        <f>SUM(G9:G12)</f>
        <v>39036.388288719958</v>
      </c>
      <c r="H8" s="15">
        <f t="shared" si="1"/>
        <v>-37316.10955871996</v>
      </c>
      <c r="I8" s="15">
        <f>SUM(I9:I12)</f>
        <v>1707.23143</v>
      </c>
      <c r="J8" s="15">
        <f>SUM(J9:J12)</f>
        <v>39793.889978108607</v>
      </c>
      <c r="K8" s="15">
        <f t="shared" si="2"/>
        <v>-38086.658548108608</v>
      </c>
      <c r="L8" s="15">
        <f>SUM(L9:L12)</f>
        <v>1823.1425119999999</v>
      </c>
      <c r="M8" s="15">
        <f>SUM(M9:M12)</f>
        <v>40140.83268584426</v>
      </c>
      <c r="N8" s="15">
        <f t="shared" si="3"/>
        <v>-38317.690173844261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24.21529</v>
      </c>
      <c r="D10" s="20">
        <v>7082.6527905420007</v>
      </c>
      <c r="E10" s="15">
        <f t="shared" si="0"/>
        <v>-7058.4375005420006</v>
      </c>
      <c r="F10" s="20">
        <v>23.11673</v>
      </c>
      <c r="G10" s="20">
        <v>6810.163712526999</v>
      </c>
      <c r="H10" s="15">
        <f t="shared" si="1"/>
        <v>-6787.0469825269993</v>
      </c>
      <c r="I10" s="20">
        <v>24.38043</v>
      </c>
      <c r="J10" s="20">
        <v>7067.8314520900003</v>
      </c>
      <c r="K10" s="15">
        <f t="shared" si="2"/>
        <v>-7043.4510220900002</v>
      </c>
      <c r="L10" s="20">
        <v>24.965512</v>
      </c>
      <c r="M10" s="20">
        <v>7249.4035499999991</v>
      </c>
      <c r="N10" s="15">
        <f t="shared" si="3"/>
        <v>-7224.4380379999993</v>
      </c>
    </row>
    <row r="11" spans="1:14" s="21" customFormat="1" x14ac:dyDescent="0.25">
      <c r="A11" s="13" t="s">
        <v>19</v>
      </c>
      <c r="B11" s="19" t="s">
        <v>20</v>
      </c>
      <c r="C11" s="20">
        <v>11.152000000000001</v>
      </c>
      <c r="D11" s="20">
        <v>0</v>
      </c>
      <c r="E11" s="15">
        <f t="shared" si="0"/>
        <v>11.152000000000001</v>
      </c>
      <c r="F11" s="20">
        <v>14.417</v>
      </c>
      <c r="G11" s="20">
        <v>0</v>
      </c>
      <c r="H11" s="15">
        <f t="shared" si="1"/>
        <v>14.417</v>
      </c>
      <c r="I11" s="20">
        <v>15.367000000000001</v>
      </c>
      <c r="J11" s="20">
        <v>0</v>
      </c>
      <c r="K11" s="15">
        <f t="shared" si="2"/>
        <v>15.367000000000001</v>
      </c>
      <c r="L11" s="20">
        <v>19.384</v>
      </c>
      <c r="M11" s="20">
        <v>0</v>
      </c>
      <c r="N11" s="15">
        <f t="shared" si="3"/>
        <v>19.384</v>
      </c>
    </row>
    <row r="12" spans="1:14" s="21" customFormat="1" x14ac:dyDescent="0.25">
      <c r="A12" s="13" t="s">
        <v>21</v>
      </c>
      <c r="B12" s="19" t="s">
        <v>22</v>
      </c>
      <c r="C12" s="20">
        <v>1673.9120000000003</v>
      </c>
      <c r="D12" s="20">
        <v>32548.994646367322</v>
      </c>
      <c r="E12" s="15">
        <f t="shared" si="0"/>
        <v>-30875.082646367322</v>
      </c>
      <c r="F12" s="20">
        <v>1682.7449999999999</v>
      </c>
      <c r="G12" s="20">
        <v>32226.224576192963</v>
      </c>
      <c r="H12" s="15">
        <f t="shared" si="1"/>
        <v>-30543.479576192964</v>
      </c>
      <c r="I12" s="20">
        <v>1667.4840000000002</v>
      </c>
      <c r="J12" s="20">
        <v>32726.058526018609</v>
      </c>
      <c r="K12" s="15">
        <f t="shared" si="2"/>
        <v>-31058.574526018609</v>
      </c>
      <c r="L12" s="20">
        <v>1778.7929999999999</v>
      </c>
      <c r="M12" s="20">
        <v>32891.429135844257</v>
      </c>
      <c r="N12" s="15">
        <f t="shared" si="3"/>
        <v>-31112.636135844255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10129.652</v>
      </c>
      <c r="D13" s="15">
        <f>SUM(D14:D17)</f>
        <v>15333.100000000002</v>
      </c>
      <c r="E13" s="15">
        <f t="shared" si="0"/>
        <v>-5203.4480000000021</v>
      </c>
      <c r="F13" s="15">
        <f>SUM(F14:F17)</f>
        <v>11207.96</v>
      </c>
      <c r="G13" s="15">
        <f>SUM(G14:G17)</f>
        <v>15622.414999999997</v>
      </c>
      <c r="H13" s="15">
        <f t="shared" si="1"/>
        <v>-4414.4549999999981</v>
      </c>
      <c r="I13" s="15">
        <f>SUM(I14:I17)</f>
        <v>11618.717000000001</v>
      </c>
      <c r="J13" s="15">
        <f>SUM(J14:J17)</f>
        <v>15940.797000000002</v>
      </c>
      <c r="K13" s="15">
        <f t="shared" si="2"/>
        <v>-4322.0800000000017</v>
      </c>
      <c r="L13" s="15">
        <f>SUM(L14:L17)</f>
        <v>12991.16</v>
      </c>
      <c r="M13" s="15">
        <f>SUM(M14:M17)</f>
        <v>17327.851999999995</v>
      </c>
      <c r="N13" s="15">
        <f t="shared" si="3"/>
        <v>-4336.6919999999955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3.2480000000000002</v>
      </c>
      <c r="D16" s="20">
        <v>0</v>
      </c>
      <c r="E16" s="15">
        <f t="shared" si="0"/>
        <v>3.2480000000000002</v>
      </c>
      <c r="F16" s="20">
        <v>3.843</v>
      </c>
      <c r="G16" s="20">
        <v>0</v>
      </c>
      <c r="H16" s="15">
        <f t="shared" si="1"/>
        <v>3.843</v>
      </c>
      <c r="I16" s="20">
        <v>3.843</v>
      </c>
      <c r="J16" s="20">
        <v>0</v>
      </c>
      <c r="K16" s="15">
        <f t="shared" si="2"/>
        <v>3.843</v>
      </c>
      <c r="L16" s="20">
        <v>1.4079999999999999</v>
      </c>
      <c r="M16" s="20">
        <v>2.7E-2</v>
      </c>
      <c r="N16" s="15">
        <f t="shared" si="3"/>
        <v>1.381</v>
      </c>
    </row>
    <row r="17" spans="1:14" s="21" customFormat="1" x14ac:dyDescent="0.25">
      <c r="A17" s="13" t="s">
        <v>28</v>
      </c>
      <c r="B17" s="19" t="s">
        <v>22</v>
      </c>
      <c r="C17" s="20">
        <v>10126.404</v>
      </c>
      <c r="D17" s="20">
        <v>15333.100000000002</v>
      </c>
      <c r="E17" s="15">
        <f t="shared" si="0"/>
        <v>-5206.6960000000017</v>
      </c>
      <c r="F17" s="20">
        <v>11204.116999999998</v>
      </c>
      <c r="G17" s="20">
        <v>15622.414999999997</v>
      </c>
      <c r="H17" s="15">
        <f t="shared" si="1"/>
        <v>-4418.2979999999989</v>
      </c>
      <c r="I17" s="20">
        <v>11614.874</v>
      </c>
      <c r="J17" s="20">
        <v>15940.797000000002</v>
      </c>
      <c r="K17" s="15">
        <f t="shared" si="2"/>
        <v>-4325.9230000000025</v>
      </c>
      <c r="L17" s="20">
        <v>12989.752</v>
      </c>
      <c r="M17" s="20">
        <v>17327.824999999997</v>
      </c>
      <c r="N17" s="15">
        <f t="shared" si="3"/>
        <v>-4338.0729999999967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21707.3</v>
      </c>
      <c r="D18" s="15">
        <f>+D19+D24</f>
        <v>27269.1</v>
      </c>
      <c r="E18" s="15">
        <f t="shared" si="0"/>
        <v>-5561.7999999999993</v>
      </c>
      <c r="F18" s="15">
        <f>+F19+F24</f>
        <v>23282.600000000002</v>
      </c>
      <c r="G18" s="15">
        <f>+G19+G24</f>
        <v>27934</v>
      </c>
      <c r="H18" s="15">
        <f t="shared" si="1"/>
        <v>-4651.3999999999978</v>
      </c>
      <c r="I18" s="15">
        <f>+I19+I24</f>
        <v>25283</v>
      </c>
      <c r="J18" s="15">
        <f>+J19+J24</f>
        <v>28140.299999999996</v>
      </c>
      <c r="K18" s="15">
        <f t="shared" si="2"/>
        <v>-2857.2999999999956</v>
      </c>
      <c r="L18" s="15">
        <f>+L19+L24</f>
        <v>26570.1</v>
      </c>
      <c r="M18" s="15">
        <f>+M19+M24</f>
        <v>27894.31</v>
      </c>
      <c r="N18" s="15">
        <f t="shared" si="3"/>
        <v>-1324.2100000000028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4516.7000000000007</v>
      </c>
      <c r="D19" s="15">
        <f>SUM(D20:D23)</f>
        <v>378.6</v>
      </c>
      <c r="E19" s="15">
        <f t="shared" si="0"/>
        <v>4138.1000000000004</v>
      </c>
      <c r="F19" s="15">
        <f>SUM(F20:F23)</f>
        <v>4638</v>
      </c>
      <c r="G19" s="15">
        <f>SUM(G20:G23)</f>
        <v>372.8</v>
      </c>
      <c r="H19" s="15">
        <f t="shared" si="1"/>
        <v>4265.2</v>
      </c>
      <c r="I19" s="15">
        <f>SUM(I20:I23)</f>
        <v>5049.8999999999996</v>
      </c>
      <c r="J19" s="15">
        <f>SUM(J20:J23)</f>
        <v>372.8</v>
      </c>
      <c r="K19" s="15">
        <f t="shared" si="2"/>
        <v>4677.0999999999995</v>
      </c>
      <c r="L19" s="15">
        <f>SUM(L20:L23)</f>
        <v>5501</v>
      </c>
      <c r="M19" s="15">
        <f>SUM(M20:M23)</f>
        <v>341.81</v>
      </c>
      <c r="N19" s="15">
        <f t="shared" si="3"/>
        <v>5159.1899999999996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143</v>
      </c>
      <c r="D21" s="20">
        <v>5</v>
      </c>
      <c r="E21" s="15">
        <f t="shared" si="0"/>
        <v>138</v>
      </c>
      <c r="F21" s="20">
        <v>162.4</v>
      </c>
      <c r="G21" s="20">
        <v>5</v>
      </c>
      <c r="H21" s="15">
        <f t="shared" si="1"/>
        <v>157.4</v>
      </c>
      <c r="I21" s="20">
        <v>141</v>
      </c>
      <c r="J21" s="20">
        <v>5</v>
      </c>
      <c r="K21" s="15">
        <f t="shared" si="2"/>
        <v>136</v>
      </c>
      <c r="L21" s="20">
        <v>227</v>
      </c>
      <c r="M21" s="20">
        <v>4</v>
      </c>
      <c r="N21" s="15">
        <f t="shared" si="3"/>
        <v>223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4373.7000000000007</v>
      </c>
      <c r="D23" s="20">
        <v>373.6</v>
      </c>
      <c r="E23" s="15">
        <f t="shared" si="0"/>
        <v>4000.1000000000008</v>
      </c>
      <c r="F23" s="20">
        <v>4475.6000000000004</v>
      </c>
      <c r="G23" s="20">
        <v>367.8</v>
      </c>
      <c r="H23" s="15">
        <f t="shared" si="1"/>
        <v>4107.8</v>
      </c>
      <c r="I23" s="20">
        <v>4908.8999999999996</v>
      </c>
      <c r="J23" s="20">
        <v>367.8</v>
      </c>
      <c r="K23" s="15">
        <f t="shared" si="2"/>
        <v>4541.0999999999995</v>
      </c>
      <c r="L23" s="20">
        <v>5274</v>
      </c>
      <c r="M23" s="20">
        <v>337.81</v>
      </c>
      <c r="N23" s="15">
        <f t="shared" si="3"/>
        <v>4936.1899999999996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17190.599999999999</v>
      </c>
      <c r="D24" s="15">
        <f>SUM(D25:D28)</f>
        <v>26890.5</v>
      </c>
      <c r="E24" s="15">
        <f t="shared" si="0"/>
        <v>-9699.9000000000015</v>
      </c>
      <c r="F24" s="15">
        <f>SUM(F25:F28)</f>
        <v>18644.600000000002</v>
      </c>
      <c r="G24" s="15">
        <f>SUM(G25:G28)</f>
        <v>27561.200000000001</v>
      </c>
      <c r="H24" s="15">
        <f t="shared" si="1"/>
        <v>-8916.5999999999985</v>
      </c>
      <c r="I24" s="15">
        <f>SUM(I25:I28)</f>
        <v>20233.099999999999</v>
      </c>
      <c r="J24" s="15">
        <f>SUM(J25:J28)</f>
        <v>27767.499999999996</v>
      </c>
      <c r="K24" s="15">
        <f t="shared" si="2"/>
        <v>-7534.3999999999978</v>
      </c>
      <c r="L24" s="15">
        <f>SUM(L25:L28)</f>
        <v>21069.1</v>
      </c>
      <c r="M24" s="15">
        <f>SUM(M25:M28)</f>
        <v>27552.5</v>
      </c>
      <c r="N24" s="15">
        <f t="shared" si="3"/>
        <v>-6483.4000000000015</v>
      </c>
    </row>
    <row r="25" spans="1:14" s="21" customFormat="1" x14ac:dyDescent="0.25">
      <c r="A25" s="13" t="s">
        <v>39</v>
      </c>
      <c r="B25" s="19" t="s">
        <v>16</v>
      </c>
      <c r="C25" s="20">
        <v>7469.3</v>
      </c>
      <c r="D25" s="20">
        <v>0</v>
      </c>
      <c r="E25" s="15">
        <f t="shared" si="0"/>
        <v>7469.3</v>
      </c>
      <c r="F25" s="20">
        <v>8599.4000000000015</v>
      </c>
      <c r="G25" s="20">
        <v>0</v>
      </c>
      <c r="H25" s="15">
        <f t="shared" si="1"/>
        <v>8599.4000000000015</v>
      </c>
      <c r="I25" s="20">
        <v>9737.5</v>
      </c>
      <c r="J25" s="20">
        <v>0</v>
      </c>
      <c r="K25" s="15">
        <f t="shared" si="2"/>
        <v>9737.5</v>
      </c>
      <c r="L25" s="20">
        <v>10553.099999999999</v>
      </c>
      <c r="M25" s="20">
        <v>0</v>
      </c>
      <c r="N25" s="15">
        <f t="shared" si="3"/>
        <v>10553.099999999999</v>
      </c>
    </row>
    <row r="26" spans="1:14" s="21" customFormat="1" x14ac:dyDescent="0.25">
      <c r="A26" s="13" t="s">
        <v>40</v>
      </c>
      <c r="B26" s="19" t="s">
        <v>18</v>
      </c>
      <c r="C26" s="20">
        <v>1997</v>
      </c>
      <c r="D26" s="20">
        <v>1818.2</v>
      </c>
      <c r="E26" s="15">
        <f t="shared" si="0"/>
        <v>178.79999999999995</v>
      </c>
      <c r="F26" s="20">
        <v>2183.6999999999998</v>
      </c>
      <c r="G26" s="20">
        <v>1835.8999999999999</v>
      </c>
      <c r="H26" s="15">
        <f t="shared" si="1"/>
        <v>347.79999999999995</v>
      </c>
      <c r="I26" s="20">
        <v>2183.1999999999998</v>
      </c>
      <c r="J26" s="20">
        <v>1828.7</v>
      </c>
      <c r="K26" s="15">
        <f t="shared" si="2"/>
        <v>354.49999999999977</v>
      </c>
      <c r="L26" s="20">
        <v>2030.7</v>
      </c>
      <c r="M26" s="20">
        <v>1905.2</v>
      </c>
      <c r="N26" s="15">
        <f t="shared" si="3"/>
        <v>125.5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21965.599999999999</v>
      </c>
      <c r="E27" s="15">
        <f t="shared" si="0"/>
        <v>-21965.599999999999</v>
      </c>
      <c r="F27" s="20">
        <v>0</v>
      </c>
      <c r="G27" s="20">
        <v>22416</v>
      </c>
      <c r="H27" s="15">
        <f t="shared" si="1"/>
        <v>-22416</v>
      </c>
      <c r="I27" s="20">
        <v>0</v>
      </c>
      <c r="J27" s="20">
        <v>22551.699999999997</v>
      </c>
      <c r="K27" s="15">
        <f t="shared" si="2"/>
        <v>-22551.699999999997</v>
      </c>
      <c r="L27" s="20">
        <v>0</v>
      </c>
      <c r="M27" s="20">
        <v>22258.2</v>
      </c>
      <c r="N27" s="15">
        <f t="shared" si="3"/>
        <v>-22258.2</v>
      </c>
    </row>
    <row r="28" spans="1:14" s="21" customFormat="1" x14ac:dyDescent="0.25">
      <c r="A28" s="13" t="s">
        <v>42</v>
      </c>
      <c r="B28" s="19" t="s">
        <v>22</v>
      </c>
      <c r="C28" s="20">
        <v>7724.2999999999993</v>
      </c>
      <c r="D28" s="20">
        <v>3106.7</v>
      </c>
      <c r="E28" s="15">
        <f t="shared" si="0"/>
        <v>4617.5999999999995</v>
      </c>
      <c r="F28" s="20">
        <v>7861.5</v>
      </c>
      <c r="G28" s="20">
        <v>3309.2999999999997</v>
      </c>
      <c r="H28" s="15">
        <f t="shared" si="1"/>
        <v>4552.2000000000007</v>
      </c>
      <c r="I28" s="20">
        <v>8312.4</v>
      </c>
      <c r="J28" s="20">
        <v>3387.1</v>
      </c>
      <c r="K28" s="15">
        <f t="shared" si="2"/>
        <v>4925.2999999999993</v>
      </c>
      <c r="L28" s="20">
        <v>8485.3000000000011</v>
      </c>
      <c r="M28" s="20">
        <v>3389.0999999999995</v>
      </c>
      <c r="N28" s="15">
        <f t="shared" si="3"/>
        <v>5096.2000000000016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460.03468656999996</v>
      </c>
      <c r="D29" s="15">
        <f>SUM(D30:D33)</f>
        <v>734.1261500600001</v>
      </c>
      <c r="E29" s="15">
        <f t="shared" si="0"/>
        <v>-274.09146349000014</v>
      </c>
      <c r="F29" s="15">
        <f>SUM(F30:F33)</f>
        <v>509.54866481144319</v>
      </c>
      <c r="G29" s="15">
        <f>SUM(G30:G33)</f>
        <v>624.37675045478431</v>
      </c>
      <c r="H29" s="15">
        <f t="shared" si="1"/>
        <v>-114.82808564334113</v>
      </c>
      <c r="I29" s="15">
        <f>SUM(I30:I33)</f>
        <v>437.05716230999997</v>
      </c>
      <c r="J29" s="15">
        <f>SUM(J30:J33)</f>
        <v>573.37623338000003</v>
      </c>
      <c r="K29" s="15">
        <f t="shared" si="2"/>
        <v>-136.31907107000006</v>
      </c>
      <c r="L29" s="15">
        <f>SUM(L30:L33)</f>
        <v>468.43978543000003</v>
      </c>
      <c r="M29" s="15">
        <f>SUM(M30:M33)</f>
        <v>424.54287232000001</v>
      </c>
      <c r="N29" s="15">
        <f t="shared" si="3"/>
        <v>43.896913110000014</v>
      </c>
    </row>
    <row r="30" spans="1:14" s="21" customFormat="1" x14ac:dyDescent="0.25">
      <c r="A30" s="13" t="s">
        <v>45</v>
      </c>
      <c r="B30" s="19" t="s">
        <v>16</v>
      </c>
      <c r="C30" s="20">
        <v>0.2</v>
      </c>
      <c r="D30" s="20">
        <v>72</v>
      </c>
      <c r="E30" s="15">
        <f t="shared" si="0"/>
        <v>-71.8</v>
      </c>
      <c r="F30" s="20">
        <v>0.2</v>
      </c>
      <c r="G30" s="20">
        <v>66.3</v>
      </c>
      <c r="H30" s="15">
        <f t="shared" si="1"/>
        <v>-66.099999999999994</v>
      </c>
      <c r="I30" s="20">
        <v>0.4</v>
      </c>
      <c r="J30" s="20">
        <v>57.8</v>
      </c>
      <c r="K30" s="15">
        <f t="shared" si="2"/>
        <v>-57.4</v>
      </c>
      <c r="L30" s="20">
        <v>2.5</v>
      </c>
      <c r="M30" s="20">
        <v>42.3</v>
      </c>
      <c r="N30" s="15">
        <f t="shared" si="3"/>
        <v>-39.799999999999997</v>
      </c>
    </row>
    <row r="31" spans="1:14" s="21" customFormat="1" x14ac:dyDescent="0.25">
      <c r="A31" s="13" t="s">
        <v>46</v>
      </c>
      <c r="B31" s="19" t="s">
        <v>18</v>
      </c>
      <c r="C31" s="20">
        <v>183.3</v>
      </c>
      <c r="D31" s="20">
        <v>403</v>
      </c>
      <c r="E31" s="15">
        <f t="shared" si="0"/>
        <v>-219.7</v>
      </c>
      <c r="F31" s="20">
        <v>205.2</v>
      </c>
      <c r="G31" s="20">
        <v>398.59999999999997</v>
      </c>
      <c r="H31" s="15">
        <f t="shared" si="1"/>
        <v>-193.39999999999998</v>
      </c>
      <c r="I31" s="20">
        <v>193.1</v>
      </c>
      <c r="J31" s="20">
        <v>384.3</v>
      </c>
      <c r="K31" s="15">
        <f t="shared" si="2"/>
        <v>-191.20000000000002</v>
      </c>
      <c r="L31" s="20">
        <v>151.50000000000003</v>
      </c>
      <c r="M31" s="20">
        <v>313.10000000000002</v>
      </c>
      <c r="N31" s="15">
        <f t="shared" si="3"/>
        <v>-161.6</v>
      </c>
    </row>
    <row r="32" spans="1:14" s="21" customFormat="1" x14ac:dyDescent="0.25">
      <c r="A32" s="13" t="s">
        <v>47</v>
      </c>
      <c r="B32" s="19" t="s">
        <v>20</v>
      </c>
      <c r="C32" s="20">
        <v>174.77468656999997</v>
      </c>
      <c r="D32" s="20">
        <v>63.974150059999999</v>
      </c>
      <c r="E32" s="15">
        <f t="shared" si="0"/>
        <v>110.80053650999997</v>
      </c>
      <c r="F32" s="20">
        <v>242.1346648114432</v>
      </c>
      <c r="G32" s="20">
        <v>61.472750454784325</v>
      </c>
      <c r="H32" s="15">
        <f t="shared" si="1"/>
        <v>180.66191435665888</v>
      </c>
      <c r="I32" s="20">
        <v>190.28816230999999</v>
      </c>
      <c r="J32" s="20">
        <v>53.266233380000003</v>
      </c>
      <c r="K32" s="15">
        <f t="shared" si="2"/>
        <v>137.02192893</v>
      </c>
      <c r="L32" s="20">
        <v>264.21878543000003</v>
      </c>
      <c r="M32" s="20">
        <v>53.949872320000004</v>
      </c>
      <c r="N32" s="15">
        <f t="shared" si="3"/>
        <v>210.26891311000003</v>
      </c>
    </row>
    <row r="33" spans="1:14" s="21" customFormat="1" x14ac:dyDescent="0.25">
      <c r="A33" s="13" t="s">
        <v>48</v>
      </c>
      <c r="B33" s="19" t="s">
        <v>22</v>
      </c>
      <c r="C33" s="20">
        <v>101.75999999999999</v>
      </c>
      <c r="D33" s="20">
        <v>195.15200000000004</v>
      </c>
      <c r="E33" s="15">
        <f t="shared" si="0"/>
        <v>-93.392000000000053</v>
      </c>
      <c r="F33" s="20">
        <v>62.013999999999996</v>
      </c>
      <c r="G33" s="20">
        <v>98.003999999999991</v>
      </c>
      <c r="H33" s="15">
        <f t="shared" si="1"/>
        <v>-35.989999999999995</v>
      </c>
      <c r="I33" s="20">
        <v>53.268999999999998</v>
      </c>
      <c r="J33" s="20">
        <v>78.010000000000005</v>
      </c>
      <c r="K33" s="15">
        <f t="shared" si="2"/>
        <v>-24.741000000000007</v>
      </c>
      <c r="L33" s="20">
        <v>50.220999999999997</v>
      </c>
      <c r="M33" s="20">
        <v>15.193</v>
      </c>
      <c r="N33" s="15">
        <f t="shared" si="3"/>
        <v>35.027999999999999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19555.544679725681</v>
      </c>
      <c r="D34" s="15">
        <f>SUM(D36:D39)</f>
        <v>25754.859968484408</v>
      </c>
      <c r="E34" s="15">
        <f t="shared" si="0"/>
        <v>-6199.3152887587275</v>
      </c>
      <c r="F34" s="15">
        <f>SUM(F36:F39)</f>
        <v>20257.578546925994</v>
      </c>
      <c r="G34" s="15">
        <f>SUM(G36:G39)</f>
        <v>27461.873162669577</v>
      </c>
      <c r="H34" s="15">
        <f t="shared" si="1"/>
        <v>-7204.2946157435836</v>
      </c>
      <c r="I34" s="15">
        <f>SUM(I36:I39)</f>
        <v>20305.968366138495</v>
      </c>
      <c r="J34" s="15">
        <f>SUM(J36:J39)</f>
        <v>29190.561299777029</v>
      </c>
      <c r="K34" s="15">
        <f t="shared" si="2"/>
        <v>-8884.5929336385343</v>
      </c>
      <c r="L34" s="15">
        <f>SUM(L36:L39)</f>
        <v>18431.780640998619</v>
      </c>
      <c r="M34" s="15">
        <f>SUM(M36:M39)</f>
        <v>30061.663757614173</v>
      </c>
      <c r="N34" s="15">
        <f t="shared" si="3"/>
        <v>-11629.883116615554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2475.1</v>
      </c>
      <c r="D36" s="20">
        <v>8804.7000000000007</v>
      </c>
      <c r="E36" s="15">
        <f t="shared" si="0"/>
        <v>-6329.6</v>
      </c>
      <c r="F36" s="20">
        <v>2350</v>
      </c>
      <c r="G36" s="20">
        <v>10567.2</v>
      </c>
      <c r="H36" s="15">
        <f t="shared" ref="H36:H39" si="4">+F36-G36</f>
        <v>-8217.2000000000007</v>
      </c>
      <c r="I36" s="20">
        <v>2236.5</v>
      </c>
      <c r="J36" s="20">
        <v>12139.8</v>
      </c>
      <c r="K36" s="15">
        <f t="shared" ref="K36:K39" si="5">+I36-J36</f>
        <v>-9903.2999999999993</v>
      </c>
      <c r="L36" s="20">
        <v>1588.4</v>
      </c>
      <c r="M36" s="20">
        <v>12253.6</v>
      </c>
      <c r="N36" s="15">
        <f t="shared" ref="N36:N39" si="6">+L36-M36</f>
        <v>-10665.2</v>
      </c>
    </row>
    <row r="37" spans="1:14" s="21" customFormat="1" x14ac:dyDescent="0.25">
      <c r="A37" s="13" t="s">
        <v>53</v>
      </c>
      <c r="B37" s="19" t="s">
        <v>18</v>
      </c>
      <c r="C37" s="20">
        <v>8273.2330000000002</v>
      </c>
      <c r="D37" s="20">
        <v>5412.4670000000006</v>
      </c>
      <c r="E37" s="15">
        <f t="shared" si="0"/>
        <v>2860.7659999999996</v>
      </c>
      <c r="F37" s="20">
        <v>8179.9589999999989</v>
      </c>
      <c r="G37" s="20">
        <v>5179.0600000000004</v>
      </c>
      <c r="H37" s="15">
        <f t="shared" si="4"/>
        <v>3000.8989999999985</v>
      </c>
      <c r="I37" s="20">
        <v>8289.7240000000002</v>
      </c>
      <c r="J37" s="20">
        <v>5583.89</v>
      </c>
      <c r="K37" s="15">
        <f t="shared" si="5"/>
        <v>2705.8339999999998</v>
      </c>
      <c r="L37" s="20">
        <v>7326.5959999999995</v>
      </c>
      <c r="M37" s="20">
        <v>6101.3490000000002</v>
      </c>
      <c r="N37" s="15">
        <f t="shared" si="6"/>
        <v>1225.2469999999994</v>
      </c>
    </row>
    <row r="38" spans="1:14" s="21" customFormat="1" x14ac:dyDescent="0.25">
      <c r="A38" s="13" t="s">
        <v>54</v>
      </c>
      <c r="B38" s="19" t="s">
        <v>20</v>
      </c>
      <c r="C38" s="20">
        <v>3368.9390026228057</v>
      </c>
      <c r="D38" s="20">
        <v>4293.0039684844087</v>
      </c>
      <c r="E38" s="15">
        <f t="shared" si="0"/>
        <v>-924.06496586160301</v>
      </c>
      <c r="F38" s="20">
        <v>3907.9831275373654</v>
      </c>
      <c r="G38" s="20">
        <v>4306.8261626695758</v>
      </c>
      <c r="H38" s="15">
        <f t="shared" si="4"/>
        <v>-398.84303513221039</v>
      </c>
      <c r="I38" s="20">
        <v>4011.8898815897828</v>
      </c>
      <c r="J38" s="20">
        <v>4364.9432997770318</v>
      </c>
      <c r="K38" s="15">
        <f t="shared" si="5"/>
        <v>-353.05341818724901</v>
      </c>
      <c r="L38" s="20">
        <v>3931.0912354104157</v>
      </c>
      <c r="M38" s="20">
        <v>4482.7597576141743</v>
      </c>
      <c r="N38" s="15">
        <f t="shared" si="6"/>
        <v>-551.66852220375858</v>
      </c>
    </row>
    <row r="39" spans="1:14" s="21" customFormat="1" x14ac:dyDescent="0.25">
      <c r="A39" s="13" t="s">
        <v>55</v>
      </c>
      <c r="B39" s="19" t="s">
        <v>22</v>
      </c>
      <c r="C39" s="20">
        <v>5438.2726771028756</v>
      </c>
      <c r="D39" s="20">
        <v>7244.6890000000003</v>
      </c>
      <c r="E39" s="15">
        <f t="shared" si="0"/>
        <v>-1806.4163228971247</v>
      </c>
      <c r="F39" s="20">
        <v>5819.6364193886275</v>
      </c>
      <c r="G39" s="20">
        <v>7408.7869999999994</v>
      </c>
      <c r="H39" s="15">
        <f t="shared" si="4"/>
        <v>-1589.1505806113719</v>
      </c>
      <c r="I39" s="20">
        <v>5767.8544845487122</v>
      </c>
      <c r="J39" s="20">
        <v>7101.9279999999999</v>
      </c>
      <c r="K39" s="15">
        <f t="shared" si="5"/>
        <v>-1334.0735154512877</v>
      </c>
      <c r="L39" s="20">
        <v>5585.6934055882048</v>
      </c>
      <c r="M39" s="20">
        <v>7223.9549999999999</v>
      </c>
      <c r="N39" s="15">
        <f t="shared" si="6"/>
        <v>-1638.2615944117952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1040.574918636547</v>
      </c>
      <c r="D41" s="20">
        <v>0</v>
      </c>
      <c r="E41" s="15">
        <f t="shared" si="0"/>
        <v>1040.574918636547</v>
      </c>
      <c r="F41" s="20">
        <v>1043.5204922855905</v>
      </c>
      <c r="G41" s="20">
        <v>0</v>
      </c>
      <c r="H41" s="15">
        <f t="shared" ref="H41:H48" si="7">+F41-G41</f>
        <v>1043.5204922855905</v>
      </c>
      <c r="I41" s="20">
        <v>1039.136283250431</v>
      </c>
      <c r="J41" s="20">
        <v>0</v>
      </c>
      <c r="K41" s="15">
        <f t="shared" ref="K41:K48" si="8">+I41-J41</f>
        <v>1039.136283250431</v>
      </c>
      <c r="L41" s="20">
        <v>1040.6323314162414</v>
      </c>
      <c r="M41" s="20">
        <v>0</v>
      </c>
      <c r="N41" s="15">
        <f t="shared" ref="N41:N48" si="9">+L41-M41</f>
        <v>1040.6323314162414</v>
      </c>
    </row>
    <row r="42" spans="1:14" s="21" customFormat="1" x14ac:dyDescent="0.25">
      <c r="A42" s="13" t="s">
        <v>59</v>
      </c>
      <c r="B42" s="19" t="s">
        <v>60</v>
      </c>
      <c r="C42" s="20">
        <v>9656.3456771028759</v>
      </c>
      <c r="D42" s="20">
        <v>13692.177503489998</v>
      </c>
      <c r="E42" s="15">
        <f t="shared" si="0"/>
        <v>-4035.8318263871224</v>
      </c>
      <c r="F42" s="20">
        <v>10321.353419388628</v>
      </c>
      <c r="G42" s="20">
        <v>15320.775798420003</v>
      </c>
      <c r="H42" s="15">
        <f t="shared" si="7"/>
        <v>-4999.4223790313754</v>
      </c>
      <c r="I42" s="20">
        <v>9758.6514845487145</v>
      </c>
      <c r="J42" s="20">
        <v>17353.256812219999</v>
      </c>
      <c r="K42" s="15">
        <f t="shared" si="8"/>
        <v>-7594.6053276712846</v>
      </c>
      <c r="L42" s="20">
        <v>8104.3344055882044</v>
      </c>
      <c r="M42" s="20">
        <v>17808.453160010002</v>
      </c>
      <c r="N42" s="15">
        <f t="shared" si="9"/>
        <v>-9704.1187544217973</v>
      </c>
    </row>
    <row r="43" spans="1:14" s="21" customFormat="1" x14ac:dyDescent="0.25">
      <c r="A43" s="13" t="s">
        <v>61</v>
      </c>
      <c r="B43" s="19" t="s">
        <v>62</v>
      </c>
      <c r="C43" s="20">
        <v>5333.0920839862574</v>
      </c>
      <c r="D43" s="20">
        <v>7960.1334649944083</v>
      </c>
      <c r="E43" s="15">
        <f t="shared" si="0"/>
        <v>-2627.0413810081509</v>
      </c>
      <c r="F43" s="20">
        <v>5139.3716352517749</v>
      </c>
      <c r="G43" s="20">
        <v>7892.2173642495745</v>
      </c>
      <c r="H43" s="15">
        <f t="shared" si="7"/>
        <v>-2752.8457289977996</v>
      </c>
      <c r="I43" s="20">
        <v>5685.5635983393513</v>
      </c>
      <c r="J43" s="20">
        <v>7739.0844875570319</v>
      </c>
      <c r="K43" s="15">
        <f t="shared" si="8"/>
        <v>-2053.5208892176806</v>
      </c>
      <c r="L43" s="20">
        <v>5420.2339039941744</v>
      </c>
      <c r="M43" s="20">
        <v>7826.7325976041739</v>
      </c>
      <c r="N43" s="15">
        <f t="shared" si="9"/>
        <v>-2406.4986936099995</v>
      </c>
    </row>
    <row r="44" spans="1:14" s="21" customFormat="1" x14ac:dyDescent="0.25">
      <c r="A44" s="13" t="s">
        <v>63</v>
      </c>
      <c r="B44" s="19" t="s">
        <v>64</v>
      </c>
      <c r="C44" s="20">
        <v>363.52800000000002</v>
      </c>
      <c r="D44" s="20">
        <v>32.096999999999994</v>
      </c>
      <c r="E44" s="15">
        <f t="shared" si="0"/>
        <v>331.43100000000004</v>
      </c>
      <c r="F44" s="20">
        <v>347.74099999999993</v>
      </c>
      <c r="G44" s="20">
        <v>17.765000000000001</v>
      </c>
      <c r="H44" s="15">
        <f t="shared" si="7"/>
        <v>329.97599999999994</v>
      </c>
      <c r="I44" s="20">
        <v>353.93899999999996</v>
      </c>
      <c r="J44" s="20">
        <v>17.907</v>
      </c>
      <c r="K44" s="15">
        <f t="shared" si="8"/>
        <v>336.03199999999998</v>
      </c>
      <c r="L44" s="20">
        <v>361.97199999999998</v>
      </c>
      <c r="M44" s="20">
        <v>24.611999999999998</v>
      </c>
      <c r="N44" s="15">
        <f t="shared" si="9"/>
        <v>337.35999999999996</v>
      </c>
    </row>
    <row r="45" spans="1:14" s="21" customFormat="1" x14ac:dyDescent="0.25">
      <c r="A45" s="13" t="s">
        <v>65</v>
      </c>
      <c r="B45" s="19" t="s">
        <v>66</v>
      </c>
      <c r="C45" s="20">
        <v>2801.75</v>
      </c>
      <c r="D45" s="20">
        <v>3486.748</v>
      </c>
      <c r="E45" s="15">
        <f t="shared" si="0"/>
        <v>-684.99800000000005</v>
      </c>
      <c r="F45" s="20">
        <v>2978.6360000000004</v>
      </c>
      <c r="G45" s="20">
        <v>3729.7</v>
      </c>
      <c r="H45" s="15">
        <f t="shared" si="7"/>
        <v>-751.0639999999994</v>
      </c>
      <c r="I45" s="20">
        <v>3000.0540000000001</v>
      </c>
      <c r="J45" s="20">
        <v>3582.1799999999994</v>
      </c>
      <c r="K45" s="15">
        <f t="shared" si="8"/>
        <v>-582.12599999999929</v>
      </c>
      <c r="L45" s="20">
        <v>2956.2190000000001</v>
      </c>
      <c r="M45" s="20">
        <v>3732.2249999999999</v>
      </c>
      <c r="N45" s="15">
        <f t="shared" si="9"/>
        <v>-776.00599999999986</v>
      </c>
    </row>
    <row r="46" spans="1:14" s="21" customFormat="1" x14ac:dyDescent="0.25">
      <c r="A46" s="13" t="s">
        <v>67</v>
      </c>
      <c r="B46" s="19" t="s">
        <v>68</v>
      </c>
      <c r="C46" s="20">
        <v>360.25400000000002</v>
      </c>
      <c r="D46" s="20">
        <v>162.30399999999997</v>
      </c>
      <c r="E46" s="15">
        <f t="shared" si="0"/>
        <v>197.95000000000005</v>
      </c>
      <c r="F46" s="20">
        <v>426.95600000000002</v>
      </c>
      <c r="G46" s="20">
        <v>73.114999999999995</v>
      </c>
      <c r="H46" s="15">
        <f t="shared" si="7"/>
        <v>353.84100000000001</v>
      </c>
      <c r="I46" s="20">
        <v>468.62399999999997</v>
      </c>
      <c r="J46" s="20">
        <v>72.432999999999993</v>
      </c>
      <c r="K46" s="15">
        <f t="shared" si="8"/>
        <v>396.19099999999997</v>
      </c>
      <c r="L46" s="20">
        <v>548.3889999999999</v>
      </c>
      <c r="M46" s="20">
        <v>235.44099999999997</v>
      </c>
      <c r="N46" s="15">
        <f t="shared" si="9"/>
        <v>312.94799999999992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421.4</v>
      </c>
      <c r="E47" s="15">
        <f t="shared" si="0"/>
        <v>-421.4</v>
      </c>
      <c r="F47" s="23"/>
      <c r="G47" s="20">
        <v>428.3</v>
      </c>
      <c r="H47" s="15">
        <f t="shared" si="7"/>
        <v>-428.3</v>
      </c>
      <c r="I47" s="23"/>
      <c r="J47" s="20">
        <v>425.7</v>
      </c>
      <c r="K47" s="15">
        <f t="shared" si="8"/>
        <v>-425.7</v>
      </c>
      <c r="L47" s="23"/>
      <c r="M47" s="20">
        <v>434.2</v>
      </c>
      <c r="N47" s="15">
        <f t="shared" si="9"/>
        <v>-434.2</v>
      </c>
    </row>
    <row r="48" spans="1:14" s="21" customFormat="1" x14ac:dyDescent="0.25">
      <c r="A48" s="13" t="s">
        <v>71</v>
      </c>
      <c r="B48" s="17" t="s">
        <v>72</v>
      </c>
      <c r="C48" s="20">
        <v>2651.4</v>
      </c>
      <c r="D48" s="23"/>
      <c r="E48" s="15">
        <f t="shared" si="0"/>
        <v>2651.4</v>
      </c>
      <c r="F48" s="20">
        <v>2815.5</v>
      </c>
      <c r="G48" s="23"/>
      <c r="H48" s="15">
        <f t="shared" si="7"/>
        <v>2815.5</v>
      </c>
      <c r="I48" s="20">
        <v>2807.4</v>
      </c>
      <c r="J48" s="23"/>
      <c r="K48" s="15">
        <f t="shared" si="8"/>
        <v>2807.4</v>
      </c>
      <c r="L48" s="20">
        <v>2743.1000000000004</v>
      </c>
      <c r="M48" s="23"/>
      <c r="N48" s="15">
        <f t="shared" si="9"/>
        <v>2743.1000000000004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2026-09-24T13:39:45Z</dcterms:created>
  <dcterms:modified xsi:type="dcterms:W3CDTF">2026-09-24T13:40:09Z</dcterms:modified>
</cp:coreProperties>
</file>