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9D3D2C4F-9017-4528-950C-B432B6BBC593}" xr6:coauthVersionLast="47" xr6:coauthVersionMax="47" xr10:uidLastSave="{00000000-0000-0000-0000-000000000000}"/>
  <bookViews>
    <workbookView xWindow="-120" yWindow="-120" windowWidth="29040" windowHeight="17640" xr2:uid="{25B4A488-99C5-4187-A9D0-E14EC6CA282D}"/>
  </bookViews>
  <sheets>
    <sheet name="IIP_2018" sheetId="1" r:id="rId1"/>
  </sheets>
  <definedNames>
    <definedName name="_xlnm._FilterDatabase" localSheetId="0" hidden="1">IIP_2018!$A$6:$WSB$48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N34" i="1"/>
  <c r="M34" i="1"/>
  <c r="L34" i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N29" i="1" s="1"/>
  <c r="L29" i="1"/>
  <c r="K29" i="1"/>
  <c r="J29" i="1"/>
  <c r="I29" i="1"/>
  <c r="G29" i="1"/>
  <c r="F29" i="1"/>
  <c r="H29" i="1" s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N24" i="1"/>
  <c r="M24" i="1"/>
  <c r="L24" i="1"/>
  <c r="J24" i="1"/>
  <c r="I24" i="1"/>
  <c r="K24" i="1" s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N18" i="1" s="1"/>
  <c r="L19" i="1"/>
  <c r="K19" i="1"/>
  <c r="J19" i="1"/>
  <c r="I19" i="1"/>
  <c r="G19" i="1"/>
  <c r="F19" i="1"/>
  <c r="H19" i="1" s="1"/>
  <c r="E19" i="1"/>
  <c r="D19" i="1"/>
  <c r="C19" i="1"/>
  <c r="C18" i="1" s="1"/>
  <c r="E18" i="1" s="1"/>
  <c r="L18" i="1"/>
  <c r="J18" i="1"/>
  <c r="I18" i="1"/>
  <c r="K18" i="1" s="1"/>
  <c r="G18" i="1"/>
  <c r="F18" i="1"/>
  <c r="H18" i="1" s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N13" i="1" s="1"/>
  <c r="L13" i="1"/>
  <c r="K13" i="1"/>
  <c r="J13" i="1"/>
  <c r="I13" i="1"/>
  <c r="G13" i="1"/>
  <c r="F13" i="1"/>
  <c r="H13" i="1" s="1"/>
  <c r="E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M8" i="1"/>
  <c r="L8" i="1"/>
  <c r="J8" i="1"/>
  <c r="I8" i="1"/>
  <c r="I7" i="1" s="1"/>
  <c r="G8" i="1"/>
  <c r="G7" i="1" s="1"/>
  <c r="G6" i="1" s="1"/>
  <c r="F8" i="1"/>
  <c r="H8" i="1" s="1"/>
  <c r="D8" i="1"/>
  <c r="C8" i="1"/>
  <c r="E8" i="1" s="1"/>
  <c r="M7" i="1"/>
  <c r="M6" i="1" s="1"/>
  <c r="N6" i="1" s="1"/>
  <c r="L7" i="1"/>
  <c r="J7" i="1"/>
  <c r="F7" i="1"/>
  <c r="H7" i="1" s="1"/>
  <c r="E7" i="1"/>
  <c r="D7" i="1"/>
  <c r="C7" i="1"/>
  <c r="C6" i="1" s="1"/>
  <c r="E6" i="1" s="1"/>
  <c r="L6" i="1"/>
  <c r="J6" i="1"/>
  <c r="F6" i="1"/>
  <c r="H6" i="1" s="1"/>
  <c r="D6" i="1"/>
  <c r="I6" i="1" l="1"/>
  <c r="K6" i="1" s="1"/>
  <c r="K7" i="1"/>
  <c r="N7" i="1"/>
  <c r="N19" i="1"/>
  <c r="K8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<sst xmlns="http://schemas.openxmlformats.org/spreadsheetml/2006/main" count="102" uniqueCount="73">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</sst>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940AB8EE-67F1-4FDD-BCCF-E3D33B2F2D08}"/>
    <cellStyle name="Normal 7" xfId="1" xr:uid="{C863699A-636E-4B40-9632-113D72E6ABED}"/>
    <cellStyle name="Normal_Booklet 2011_euro17_WGES_2011_280" xfId="2" xr:uid="{87177513-70B6-44BB-A5C4-7846FA868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75AF-74FE-48D8-BF57-354A0C01C215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2018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78104.352673255678</v>
      </c>
      <c r="D6" s="15">
        <f>+D7+D18+D29+D34</f>
        <v>137562.34444252806</v>
      </c>
      <c r="E6" s="15">
        <f>+C6-D6</f>
        <v>-59457.991769272383</v>
      </c>
      <c r="F6" s="15">
        <f>+F7+F18+F29+F34+F48</f>
        <v>80183.764898530804</v>
      </c>
      <c r="G6" s="15">
        <f>+G7+G18+G29+G34</f>
        <v>139918.57179662923</v>
      </c>
      <c r="H6" s="15">
        <f>+F6-G6</f>
        <v>-59734.806898098424</v>
      </c>
      <c r="I6" s="15">
        <f>+I7+I18+I29+I34+I48</f>
        <v>81565.922597459372</v>
      </c>
      <c r="J6" s="15">
        <f>+J7+J18+J29+J34</f>
        <v>142857.47225143202</v>
      </c>
      <c r="K6" s="15">
        <f>+I6-J6</f>
        <v>-61291.549653972645</v>
      </c>
      <c r="L6" s="15">
        <f>+L7+L18+L29+L34+L48</f>
        <v>85704.610747945466</v>
      </c>
      <c r="M6" s="15">
        <f>+M7+M18+M29+M34</f>
        <v>148086.29117617517</v>
      </c>
      <c r="N6" s="15">
        <f>+L6-M6</f>
        <v>-62381.680428229709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15150.166999999999</v>
      </c>
      <c r="D7" s="15">
        <f>+D8+D13</f>
        <v>61909.59901714998</v>
      </c>
      <c r="E7" s="15">
        <f t="shared" ref="E7:E48" si="0">+C7-D7</f>
        <v>-46759.432017149978</v>
      </c>
      <c r="F7" s="15">
        <f>+F8+F13</f>
        <v>15607.802999999998</v>
      </c>
      <c r="G7" s="15">
        <f>+G8+G13</f>
        <v>61786.211105799994</v>
      </c>
      <c r="H7" s="15">
        <f t="shared" ref="H7:H34" si="1">+F7-G7</f>
        <v>-46178.408105799994</v>
      </c>
      <c r="I7" s="15">
        <f>+I8+I13</f>
        <v>15301.495999999999</v>
      </c>
      <c r="J7" s="15">
        <f>+J8+J13</f>
        <v>62601.248209449994</v>
      </c>
      <c r="K7" s="15">
        <f t="shared" ref="K7:K34" si="2">+I7-J7</f>
        <v>-47299.752209449995</v>
      </c>
      <c r="L7" s="15">
        <f>+L8+L13</f>
        <v>15310.48</v>
      </c>
      <c r="M7" s="15">
        <f>+M8+M13</f>
        <v>63581.557871099998</v>
      </c>
      <c r="N7" s="15">
        <f t="shared" ref="N7:N34" si="3">+L7-M7</f>
        <v>-48271.077871100002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3148.2710000000002</v>
      </c>
      <c r="D8" s="15">
        <f>SUM(D9:D12)</f>
        <v>43668.072017149985</v>
      </c>
      <c r="E8" s="15">
        <f t="shared" si="0"/>
        <v>-40519.801017149985</v>
      </c>
      <c r="F8" s="15">
        <f>SUM(F9:F12)</f>
        <v>3154.6489999999994</v>
      </c>
      <c r="G8" s="15">
        <f>SUM(G9:G12)</f>
        <v>43202.335105799997</v>
      </c>
      <c r="H8" s="15">
        <f t="shared" si="1"/>
        <v>-40047.686105799999</v>
      </c>
      <c r="I8" s="15">
        <f>SUM(I9:I12)</f>
        <v>3163.2539999999999</v>
      </c>
      <c r="J8" s="15">
        <f>SUM(J9:J12)</f>
        <v>44139.268209449991</v>
      </c>
      <c r="K8" s="15">
        <f t="shared" si="2"/>
        <v>-40976.01420944999</v>
      </c>
      <c r="L8" s="15">
        <f>SUM(L9:L12)</f>
        <v>3152.0460000000003</v>
      </c>
      <c r="M8" s="15">
        <f>SUM(M9:M12)</f>
        <v>44057.907871099997</v>
      </c>
      <c r="N8" s="15">
        <f t="shared" si="3"/>
        <v>-40905.861871099994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14.864000000000001</v>
      </c>
      <c r="D10" s="20">
        <v>7513.8525919999993</v>
      </c>
      <c r="E10" s="15">
        <f t="shared" si="0"/>
        <v>-7498.9885919999997</v>
      </c>
      <c r="F10" s="20">
        <v>16.128</v>
      </c>
      <c r="G10" s="20">
        <v>7550.4102719999992</v>
      </c>
      <c r="H10" s="15">
        <f t="shared" si="1"/>
        <v>-7534.2822719999995</v>
      </c>
      <c r="I10" s="20">
        <v>11.904999999999999</v>
      </c>
      <c r="J10" s="20">
        <v>7847.5797419999999</v>
      </c>
      <c r="K10" s="15">
        <f t="shared" si="2"/>
        <v>-7835.6747420000002</v>
      </c>
      <c r="L10" s="20">
        <v>14.065</v>
      </c>
      <c r="M10" s="20">
        <v>8054.3589730000003</v>
      </c>
      <c r="N10" s="15">
        <f t="shared" si="3"/>
        <v>-8040.2939730000007</v>
      </c>
    </row>
    <row r="11" spans="1:14" s="21" customFormat="1" x14ac:dyDescent="0.25">
      <c r="A11" s="13" t="s">
        <v>19</v>
      </c>
      <c r="B11" s="19" t="s">
        <v>20</v>
      </c>
      <c r="C11" s="20">
        <v>19.622</v>
      </c>
      <c r="D11" s="20">
        <v>0</v>
      </c>
      <c r="E11" s="15">
        <f t="shared" si="0"/>
        <v>19.622</v>
      </c>
      <c r="F11" s="20">
        <v>19.622</v>
      </c>
      <c r="G11" s="20">
        <v>0</v>
      </c>
      <c r="H11" s="15">
        <f t="shared" si="1"/>
        <v>19.622</v>
      </c>
      <c r="I11" s="20">
        <v>19.622</v>
      </c>
      <c r="J11" s="20">
        <v>0</v>
      </c>
      <c r="K11" s="15">
        <f t="shared" si="2"/>
        <v>19.622</v>
      </c>
      <c r="L11" s="20">
        <v>19.591999999999999</v>
      </c>
      <c r="M11" s="20">
        <v>0</v>
      </c>
      <c r="N11" s="15">
        <f t="shared" si="3"/>
        <v>19.591999999999999</v>
      </c>
    </row>
    <row r="12" spans="1:14" s="21" customFormat="1" x14ac:dyDescent="0.25">
      <c r="A12" s="13" t="s">
        <v>21</v>
      </c>
      <c r="B12" s="19" t="s">
        <v>22</v>
      </c>
      <c r="C12" s="20">
        <v>3113.7850000000003</v>
      </c>
      <c r="D12" s="20">
        <v>36154.21942514999</v>
      </c>
      <c r="E12" s="15">
        <f t="shared" si="0"/>
        <v>-33040.434425149986</v>
      </c>
      <c r="F12" s="20">
        <v>3118.8989999999994</v>
      </c>
      <c r="G12" s="20">
        <v>35651.924833799996</v>
      </c>
      <c r="H12" s="15">
        <f t="shared" si="1"/>
        <v>-32533.025833799999</v>
      </c>
      <c r="I12" s="20">
        <v>3131.7269999999999</v>
      </c>
      <c r="J12" s="20">
        <v>36291.688467449989</v>
      </c>
      <c r="K12" s="15">
        <f t="shared" si="2"/>
        <v>-33159.96146744999</v>
      </c>
      <c r="L12" s="20">
        <v>3118.3890000000001</v>
      </c>
      <c r="M12" s="20">
        <v>36003.548898099994</v>
      </c>
      <c r="N12" s="15">
        <f t="shared" si="3"/>
        <v>-32885.159898099992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12001.895999999999</v>
      </c>
      <c r="D13" s="15">
        <f>SUM(D14:D17)</f>
        <v>18241.526999999995</v>
      </c>
      <c r="E13" s="15">
        <f t="shared" si="0"/>
        <v>-6239.6309999999958</v>
      </c>
      <c r="F13" s="15">
        <f>SUM(F14:F17)</f>
        <v>12453.153999999999</v>
      </c>
      <c r="G13" s="15">
        <f>SUM(G14:G17)</f>
        <v>18583.875999999997</v>
      </c>
      <c r="H13" s="15">
        <f t="shared" si="1"/>
        <v>-6130.7219999999979</v>
      </c>
      <c r="I13" s="15">
        <f>SUM(I14:I17)</f>
        <v>12138.241999999998</v>
      </c>
      <c r="J13" s="15">
        <f>SUM(J14:J17)</f>
        <v>18461.980000000003</v>
      </c>
      <c r="K13" s="15">
        <f t="shared" si="2"/>
        <v>-6323.7380000000048</v>
      </c>
      <c r="L13" s="15">
        <f>SUM(L14:L17)</f>
        <v>12158.433999999999</v>
      </c>
      <c r="M13" s="15">
        <f>SUM(M14:M17)</f>
        <v>19523.650000000001</v>
      </c>
      <c r="N13" s="15">
        <f t="shared" si="3"/>
        <v>-7365.2160000000022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0.67900000000000005</v>
      </c>
      <c r="D16" s="20">
        <v>2.7E-2</v>
      </c>
      <c r="E16" s="15">
        <f t="shared" si="0"/>
        <v>0.65200000000000002</v>
      </c>
      <c r="F16" s="20">
        <v>0.67900000000000005</v>
      </c>
      <c r="G16" s="20">
        <v>2.7E-2</v>
      </c>
      <c r="H16" s="15">
        <f t="shared" si="1"/>
        <v>0.65200000000000002</v>
      </c>
      <c r="I16" s="20">
        <v>0.67900000000000005</v>
      </c>
      <c r="J16" s="20">
        <v>2.7E-2</v>
      </c>
      <c r="K16" s="15">
        <f t="shared" si="2"/>
        <v>0.65200000000000002</v>
      </c>
      <c r="L16" s="20">
        <v>0.39500000000000002</v>
      </c>
      <c r="M16" s="20">
        <v>2.7E-2</v>
      </c>
      <c r="N16" s="15">
        <f t="shared" si="3"/>
        <v>0.36799999999999999</v>
      </c>
    </row>
    <row r="17" spans="1:14" s="21" customFormat="1" x14ac:dyDescent="0.25">
      <c r="A17" s="13" t="s">
        <v>28</v>
      </c>
      <c r="B17" s="19" t="s">
        <v>22</v>
      </c>
      <c r="C17" s="20">
        <v>12001.216999999999</v>
      </c>
      <c r="D17" s="20">
        <v>18241.499999999996</v>
      </c>
      <c r="E17" s="15">
        <f t="shared" si="0"/>
        <v>-6240.2829999999976</v>
      </c>
      <c r="F17" s="20">
        <v>12452.474999999999</v>
      </c>
      <c r="G17" s="20">
        <v>18583.848999999998</v>
      </c>
      <c r="H17" s="15">
        <f t="shared" si="1"/>
        <v>-6131.3739999999998</v>
      </c>
      <c r="I17" s="20">
        <v>12137.562999999998</v>
      </c>
      <c r="J17" s="20">
        <v>18461.953000000005</v>
      </c>
      <c r="K17" s="15">
        <f t="shared" si="2"/>
        <v>-6324.3900000000067</v>
      </c>
      <c r="L17" s="20">
        <v>12158.038999999999</v>
      </c>
      <c r="M17" s="20">
        <v>19523.623000000003</v>
      </c>
      <c r="N17" s="15">
        <f t="shared" si="3"/>
        <v>-7365.5840000000044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31032.800000000003</v>
      </c>
      <c r="D18" s="15">
        <f>+D19+D24</f>
        <v>30273.199999999997</v>
      </c>
      <c r="E18" s="15">
        <f t="shared" si="0"/>
        <v>759.60000000000582</v>
      </c>
      <c r="F18" s="15">
        <f>+F19+F24</f>
        <v>31816.899999999994</v>
      </c>
      <c r="G18" s="15">
        <f>+G19+G24</f>
        <v>31363.299999999996</v>
      </c>
      <c r="H18" s="15">
        <f t="shared" si="1"/>
        <v>453.59999999999854</v>
      </c>
      <c r="I18" s="15">
        <f>+I19+I24</f>
        <v>33340.699999999997</v>
      </c>
      <c r="J18" s="15">
        <f>+J19+J24</f>
        <v>31321.9</v>
      </c>
      <c r="K18" s="15">
        <f t="shared" si="2"/>
        <v>2018.7999999999956</v>
      </c>
      <c r="L18" s="15">
        <f>+L19+L24</f>
        <v>34050.9</v>
      </c>
      <c r="M18" s="15">
        <f>+M19+M24</f>
        <v>30666.9</v>
      </c>
      <c r="N18" s="15">
        <f t="shared" si="3"/>
        <v>3384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7340.9</v>
      </c>
      <c r="D19" s="15">
        <f>SUM(D20:D23)</f>
        <v>431.1</v>
      </c>
      <c r="E19" s="15">
        <f t="shared" si="0"/>
        <v>6909.7999999999993</v>
      </c>
      <c r="F19" s="15">
        <f>SUM(F20:F23)</f>
        <v>7406.6999999999989</v>
      </c>
      <c r="G19" s="15">
        <f>SUM(G20:G23)</f>
        <v>451.1</v>
      </c>
      <c r="H19" s="15">
        <f t="shared" si="1"/>
        <v>6955.5999999999985</v>
      </c>
      <c r="I19" s="15">
        <f>SUM(I20:I23)</f>
        <v>7797.6</v>
      </c>
      <c r="J19" s="15">
        <f>SUM(J20:J23)</f>
        <v>475.90000000000003</v>
      </c>
      <c r="K19" s="15">
        <f t="shared" si="2"/>
        <v>7321.7000000000007</v>
      </c>
      <c r="L19" s="15">
        <f>SUM(L20:L23)</f>
        <v>7311.9000000000005</v>
      </c>
      <c r="M19" s="15">
        <f>SUM(M20:M23)</f>
        <v>475.90000000000003</v>
      </c>
      <c r="N19" s="15">
        <f t="shared" si="3"/>
        <v>6836.0000000000009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229.4</v>
      </c>
      <c r="D21" s="20">
        <v>4.0999999999999996</v>
      </c>
      <c r="E21" s="15">
        <f t="shared" si="0"/>
        <v>225.3</v>
      </c>
      <c r="F21" s="20">
        <v>272</v>
      </c>
      <c r="G21" s="20">
        <v>4.0999999999999996</v>
      </c>
      <c r="H21" s="15">
        <f t="shared" si="1"/>
        <v>267.89999999999998</v>
      </c>
      <c r="I21" s="20">
        <v>326.5</v>
      </c>
      <c r="J21" s="20">
        <v>4.0999999999999996</v>
      </c>
      <c r="K21" s="15">
        <f t="shared" si="2"/>
        <v>322.39999999999998</v>
      </c>
      <c r="L21" s="20">
        <v>326.2</v>
      </c>
      <c r="M21" s="20">
        <v>4.0999999999999996</v>
      </c>
      <c r="N21" s="15">
        <f t="shared" si="3"/>
        <v>322.09999999999997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7111.5</v>
      </c>
      <c r="D23" s="20">
        <v>427</v>
      </c>
      <c r="E23" s="15">
        <f t="shared" si="0"/>
        <v>6684.5</v>
      </c>
      <c r="F23" s="20">
        <v>7134.6999999999989</v>
      </c>
      <c r="G23" s="20">
        <v>447</v>
      </c>
      <c r="H23" s="15">
        <f t="shared" si="1"/>
        <v>6687.6999999999989</v>
      </c>
      <c r="I23" s="20">
        <v>7471.1</v>
      </c>
      <c r="J23" s="20">
        <v>471.8</v>
      </c>
      <c r="K23" s="15">
        <f t="shared" si="2"/>
        <v>6999.3</v>
      </c>
      <c r="L23" s="20">
        <v>6985.7000000000007</v>
      </c>
      <c r="M23" s="20">
        <v>471.8</v>
      </c>
      <c r="N23" s="15">
        <f t="shared" si="3"/>
        <v>6513.9000000000005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23691.9</v>
      </c>
      <c r="D24" s="15">
        <f>SUM(D25:D28)</f>
        <v>29842.1</v>
      </c>
      <c r="E24" s="15">
        <f t="shared" si="0"/>
        <v>-6150.1999999999971</v>
      </c>
      <c r="F24" s="15">
        <f>SUM(F25:F28)</f>
        <v>24410.199999999997</v>
      </c>
      <c r="G24" s="15">
        <f>SUM(G25:G28)</f>
        <v>30912.199999999997</v>
      </c>
      <c r="H24" s="15">
        <f t="shared" si="1"/>
        <v>-6502</v>
      </c>
      <c r="I24" s="15">
        <f>SUM(I25:I28)</f>
        <v>25543.1</v>
      </c>
      <c r="J24" s="15">
        <f>SUM(J25:J28)</f>
        <v>30846</v>
      </c>
      <c r="K24" s="15">
        <f t="shared" si="2"/>
        <v>-5302.9000000000015</v>
      </c>
      <c r="L24" s="15">
        <f>SUM(L25:L28)</f>
        <v>26739</v>
      </c>
      <c r="M24" s="15">
        <f>SUM(M25:M28)</f>
        <v>30191</v>
      </c>
      <c r="N24" s="15">
        <f t="shared" si="3"/>
        <v>-3452</v>
      </c>
    </row>
    <row r="25" spans="1:14" s="21" customFormat="1" x14ac:dyDescent="0.25">
      <c r="A25" s="13" t="s">
        <v>39</v>
      </c>
      <c r="B25" s="19" t="s">
        <v>16</v>
      </c>
      <c r="C25" s="20">
        <v>12877.800000000001</v>
      </c>
      <c r="D25" s="20">
        <v>0</v>
      </c>
      <c r="E25" s="15">
        <f t="shared" si="0"/>
        <v>12877.800000000001</v>
      </c>
      <c r="F25" s="20">
        <v>13655.3</v>
      </c>
      <c r="G25" s="20">
        <v>0</v>
      </c>
      <c r="H25" s="15">
        <f t="shared" si="1"/>
        <v>13655.3</v>
      </c>
      <c r="I25" s="20">
        <v>14685.800000000001</v>
      </c>
      <c r="J25" s="20">
        <v>0</v>
      </c>
      <c r="K25" s="15">
        <f t="shared" si="2"/>
        <v>14685.800000000001</v>
      </c>
      <c r="L25" s="20">
        <v>15724.5</v>
      </c>
      <c r="M25" s="20">
        <v>0</v>
      </c>
      <c r="N25" s="15">
        <f t="shared" si="3"/>
        <v>15724.5</v>
      </c>
    </row>
    <row r="26" spans="1:14" s="21" customFormat="1" x14ac:dyDescent="0.25">
      <c r="A26" s="13" t="s">
        <v>40</v>
      </c>
      <c r="B26" s="19" t="s">
        <v>18</v>
      </c>
      <c r="C26" s="20">
        <v>1873.1999999999998</v>
      </c>
      <c r="D26" s="20">
        <v>2756</v>
      </c>
      <c r="E26" s="15">
        <f t="shared" si="0"/>
        <v>-882.80000000000018</v>
      </c>
      <c r="F26" s="20">
        <v>1843</v>
      </c>
      <c r="G26" s="20">
        <v>2779.5</v>
      </c>
      <c r="H26" s="15">
        <f t="shared" si="1"/>
        <v>-936.5</v>
      </c>
      <c r="I26" s="20">
        <v>1810.9</v>
      </c>
      <c r="J26" s="20">
        <v>2795.4</v>
      </c>
      <c r="K26" s="15">
        <f t="shared" si="2"/>
        <v>-984.5</v>
      </c>
      <c r="L26" s="20">
        <v>1887</v>
      </c>
      <c r="M26" s="20">
        <v>2920.1</v>
      </c>
      <c r="N26" s="15">
        <f t="shared" si="3"/>
        <v>-1033.0999999999999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23051.8</v>
      </c>
      <c r="E27" s="15">
        <f t="shared" si="0"/>
        <v>-23051.8</v>
      </c>
      <c r="F27" s="20">
        <v>0</v>
      </c>
      <c r="G27" s="20">
        <v>24099.199999999997</v>
      </c>
      <c r="H27" s="15">
        <f t="shared" si="1"/>
        <v>-24099.199999999997</v>
      </c>
      <c r="I27" s="20">
        <v>0</v>
      </c>
      <c r="J27" s="20">
        <v>23904.799999999999</v>
      </c>
      <c r="K27" s="15">
        <f t="shared" si="2"/>
        <v>-23904.799999999999</v>
      </c>
      <c r="L27" s="20">
        <v>0</v>
      </c>
      <c r="M27" s="20">
        <v>23264.7</v>
      </c>
      <c r="N27" s="15">
        <f t="shared" si="3"/>
        <v>-23264.7</v>
      </c>
    </row>
    <row r="28" spans="1:14" s="21" customFormat="1" x14ac:dyDescent="0.25">
      <c r="A28" s="13" t="s">
        <v>42</v>
      </c>
      <c r="B28" s="19" t="s">
        <v>22</v>
      </c>
      <c r="C28" s="20">
        <v>8940.9000000000015</v>
      </c>
      <c r="D28" s="20">
        <v>4034.3</v>
      </c>
      <c r="E28" s="15">
        <f t="shared" si="0"/>
        <v>4906.6000000000013</v>
      </c>
      <c r="F28" s="20">
        <v>8911.9</v>
      </c>
      <c r="G28" s="20">
        <v>4033.5000000000005</v>
      </c>
      <c r="H28" s="15">
        <f t="shared" si="1"/>
        <v>4878.3999999999996</v>
      </c>
      <c r="I28" s="20">
        <v>9046.4</v>
      </c>
      <c r="J28" s="20">
        <v>4145.8</v>
      </c>
      <c r="K28" s="15">
        <f t="shared" si="2"/>
        <v>4900.5999999999995</v>
      </c>
      <c r="L28" s="20">
        <v>9127.5</v>
      </c>
      <c r="M28" s="20">
        <v>4006.2</v>
      </c>
      <c r="N28" s="15">
        <f t="shared" si="3"/>
        <v>5121.3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178.88193919328143</v>
      </c>
      <c r="D29" s="15">
        <f>SUM(D30:D33)</f>
        <v>444.86861364604823</v>
      </c>
      <c r="E29" s="15">
        <f t="shared" si="0"/>
        <v>-265.98667445276681</v>
      </c>
      <c r="F29" s="15">
        <f>SUM(F30:F33)</f>
        <v>310.81832768999999</v>
      </c>
      <c r="G29" s="15">
        <f>SUM(G30:G33)</f>
        <v>427.27458590000003</v>
      </c>
      <c r="H29" s="15">
        <f t="shared" si="1"/>
        <v>-116.45625821000004</v>
      </c>
      <c r="I29" s="15">
        <f>SUM(I30:I33)</f>
        <v>372.74843723999999</v>
      </c>
      <c r="J29" s="15">
        <f>SUM(J30:J33)</f>
        <v>487.12880925999997</v>
      </c>
      <c r="K29" s="15">
        <f t="shared" si="2"/>
        <v>-114.38037201999998</v>
      </c>
      <c r="L29" s="15">
        <f>SUM(L30:L33)</f>
        <v>298.57644967658433</v>
      </c>
      <c r="M29" s="15">
        <f>SUM(M30:M33)</f>
        <v>710.30974748894187</v>
      </c>
      <c r="N29" s="15">
        <f t="shared" si="3"/>
        <v>-411.73329781235753</v>
      </c>
    </row>
    <row r="30" spans="1:14" s="21" customFormat="1" x14ac:dyDescent="0.25">
      <c r="A30" s="13" t="s">
        <v>45</v>
      </c>
      <c r="B30" s="19" t="s">
        <v>16</v>
      </c>
      <c r="C30" s="20">
        <v>1.1000000000000001</v>
      </c>
      <c r="D30" s="20">
        <v>22.1</v>
      </c>
      <c r="E30" s="15">
        <f t="shared" si="0"/>
        <v>-21</v>
      </c>
      <c r="F30" s="20">
        <v>1.1000000000000001</v>
      </c>
      <c r="G30" s="20">
        <v>23.8</v>
      </c>
      <c r="H30" s="15">
        <f t="shared" si="1"/>
        <v>-22.7</v>
      </c>
      <c r="I30" s="20">
        <v>1.7000000000000002</v>
      </c>
      <c r="J30" s="20">
        <v>23.8</v>
      </c>
      <c r="K30" s="15">
        <f t="shared" si="2"/>
        <v>-22.1</v>
      </c>
      <c r="L30" s="20">
        <v>7.1</v>
      </c>
      <c r="M30" s="20">
        <v>39.799999999999997</v>
      </c>
      <c r="N30" s="15">
        <f t="shared" si="3"/>
        <v>-32.699999999999996</v>
      </c>
    </row>
    <row r="31" spans="1:14" s="21" customFormat="1" x14ac:dyDescent="0.25">
      <c r="A31" s="13" t="s">
        <v>46</v>
      </c>
      <c r="B31" s="19" t="s">
        <v>18</v>
      </c>
      <c r="C31" s="20">
        <v>118.1</v>
      </c>
      <c r="D31" s="20">
        <v>236.29999999999998</v>
      </c>
      <c r="E31" s="15">
        <f t="shared" si="0"/>
        <v>-118.19999999999999</v>
      </c>
      <c r="F31" s="20">
        <v>174.2</v>
      </c>
      <c r="G31" s="20">
        <v>231.00000000000003</v>
      </c>
      <c r="H31" s="15">
        <f t="shared" si="1"/>
        <v>-56.80000000000004</v>
      </c>
      <c r="I31" s="20">
        <v>132.10000000000002</v>
      </c>
      <c r="J31" s="20">
        <v>223.2</v>
      </c>
      <c r="K31" s="15">
        <f t="shared" si="2"/>
        <v>-91.099999999999966</v>
      </c>
      <c r="L31" s="20">
        <v>135.9</v>
      </c>
      <c r="M31" s="20">
        <v>263.60000000000002</v>
      </c>
      <c r="N31" s="15">
        <f t="shared" si="3"/>
        <v>-127.70000000000002</v>
      </c>
    </row>
    <row r="32" spans="1:14" s="21" customFormat="1" x14ac:dyDescent="0.25">
      <c r="A32" s="13" t="s">
        <v>47</v>
      </c>
      <c r="B32" s="19" t="s">
        <v>20</v>
      </c>
      <c r="C32" s="20">
        <v>17.154939193281439</v>
      </c>
      <c r="D32" s="20">
        <v>139.71861364604825</v>
      </c>
      <c r="E32" s="15">
        <f t="shared" si="0"/>
        <v>-122.56367445276682</v>
      </c>
      <c r="F32" s="20">
        <v>31.083327689999997</v>
      </c>
      <c r="G32" s="20">
        <v>69.458585900000003</v>
      </c>
      <c r="H32" s="15">
        <f t="shared" si="1"/>
        <v>-38.375258210000005</v>
      </c>
      <c r="I32" s="20">
        <v>55.291437239999993</v>
      </c>
      <c r="J32" s="20">
        <v>65.693809259999995</v>
      </c>
      <c r="K32" s="15">
        <f t="shared" si="2"/>
        <v>-10.402372020000001</v>
      </c>
      <c r="L32" s="20">
        <v>102.79844967658431</v>
      </c>
      <c r="M32" s="20">
        <v>82.793747488941804</v>
      </c>
      <c r="N32" s="15">
        <f t="shared" si="3"/>
        <v>20.004702187642508</v>
      </c>
    </row>
    <row r="33" spans="1:14" s="21" customFormat="1" x14ac:dyDescent="0.25">
      <c r="A33" s="13" t="s">
        <v>48</v>
      </c>
      <c r="B33" s="19" t="s">
        <v>22</v>
      </c>
      <c r="C33" s="20">
        <v>42.527000000000001</v>
      </c>
      <c r="D33" s="20">
        <v>46.75</v>
      </c>
      <c r="E33" s="15">
        <f t="shared" si="0"/>
        <v>-4.222999999999999</v>
      </c>
      <c r="F33" s="20">
        <v>104.43499999999999</v>
      </c>
      <c r="G33" s="20">
        <v>103.01599999999999</v>
      </c>
      <c r="H33" s="15">
        <f t="shared" si="1"/>
        <v>1.4189999999999969</v>
      </c>
      <c r="I33" s="20">
        <v>183.65699999999998</v>
      </c>
      <c r="J33" s="20">
        <v>174.435</v>
      </c>
      <c r="K33" s="15">
        <f t="shared" si="2"/>
        <v>9.22199999999998</v>
      </c>
      <c r="L33" s="20">
        <v>52.778000000000006</v>
      </c>
      <c r="M33" s="20">
        <v>324.11599999999999</v>
      </c>
      <c r="N33" s="15">
        <f t="shared" si="3"/>
        <v>-271.33799999999997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28208.703734062387</v>
      </c>
      <c r="D34" s="15">
        <f>SUM(D36:D39)</f>
        <v>44934.676811732039</v>
      </c>
      <c r="E34" s="15">
        <f t="shared" si="0"/>
        <v>-16725.973077669652</v>
      </c>
      <c r="F34" s="15">
        <f>SUM(F36:F39)</f>
        <v>28578.043570840811</v>
      </c>
      <c r="G34" s="15">
        <f>SUM(G36:G39)</f>
        <v>46341.786104929255</v>
      </c>
      <c r="H34" s="15">
        <f t="shared" si="1"/>
        <v>-17763.742534088444</v>
      </c>
      <c r="I34" s="15">
        <f>SUM(I36:I39)</f>
        <v>28423.87816021937</v>
      </c>
      <c r="J34" s="15">
        <f>SUM(J36:J39)</f>
        <v>48447.195232722006</v>
      </c>
      <c r="K34" s="15">
        <f t="shared" si="2"/>
        <v>-20023.317072502636</v>
      </c>
      <c r="L34" s="15">
        <f>SUM(L36:L39)</f>
        <v>31476.654298268884</v>
      </c>
      <c r="M34" s="15">
        <f>SUM(M36:M39)</f>
        <v>53127.523557586232</v>
      </c>
      <c r="N34" s="15">
        <f t="shared" si="3"/>
        <v>-21650.869259317347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11368.100000000002</v>
      </c>
      <c r="D36" s="20">
        <v>26618.5</v>
      </c>
      <c r="E36" s="15">
        <f t="shared" si="0"/>
        <v>-15250.399999999998</v>
      </c>
      <c r="F36" s="20">
        <v>11510.1</v>
      </c>
      <c r="G36" s="20">
        <v>27834.100000000002</v>
      </c>
      <c r="H36" s="15">
        <f t="shared" ref="H36:H39" si="4">+F36-G36</f>
        <v>-16324.000000000002</v>
      </c>
      <c r="I36" s="20">
        <v>10473.200000000001</v>
      </c>
      <c r="J36" s="20">
        <v>29255.599999999999</v>
      </c>
      <c r="K36" s="15">
        <f t="shared" ref="K36:K39" si="5">+I36-J36</f>
        <v>-18782.399999999998</v>
      </c>
      <c r="L36" s="20">
        <v>13920.800000000001</v>
      </c>
      <c r="M36" s="20">
        <v>33275.799999999996</v>
      </c>
      <c r="N36" s="15">
        <f t="shared" ref="N36:N39" si="6">+L36-M36</f>
        <v>-19354.999999999993</v>
      </c>
    </row>
    <row r="37" spans="1:14" s="21" customFormat="1" x14ac:dyDescent="0.25">
      <c r="A37" s="13" t="s">
        <v>53</v>
      </c>
      <c r="B37" s="19" t="s">
        <v>18</v>
      </c>
      <c r="C37" s="20">
        <v>7738.3000000000011</v>
      </c>
      <c r="D37" s="20">
        <v>6226.02</v>
      </c>
      <c r="E37" s="15">
        <f t="shared" si="0"/>
        <v>1512.2800000000007</v>
      </c>
      <c r="F37" s="20">
        <v>7891.8</v>
      </c>
      <c r="G37" s="20">
        <v>6146</v>
      </c>
      <c r="H37" s="15">
        <f t="shared" si="4"/>
        <v>1745.8000000000002</v>
      </c>
      <c r="I37" s="20">
        <v>8342.1</v>
      </c>
      <c r="J37" s="20">
        <v>6231.9000000000005</v>
      </c>
      <c r="K37" s="15">
        <f t="shared" si="5"/>
        <v>2110.1999999999998</v>
      </c>
      <c r="L37" s="20">
        <v>8314.7999999999993</v>
      </c>
      <c r="M37" s="20">
        <v>6697.7</v>
      </c>
      <c r="N37" s="15">
        <f t="shared" si="6"/>
        <v>1617.0999999999995</v>
      </c>
    </row>
    <row r="38" spans="1:14" s="21" customFormat="1" x14ac:dyDescent="0.25">
      <c r="A38" s="13" t="s">
        <v>54</v>
      </c>
      <c r="B38" s="19" t="s">
        <v>20</v>
      </c>
      <c r="C38" s="20">
        <v>4476.557734062384</v>
      </c>
      <c r="D38" s="20">
        <v>4447.3198117320353</v>
      </c>
      <c r="E38" s="15">
        <f t="shared" si="0"/>
        <v>29.237922330348738</v>
      </c>
      <c r="F38" s="20">
        <v>4358.2555708408127</v>
      </c>
      <c r="G38" s="20">
        <v>4466.5161049292537</v>
      </c>
      <c r="H38" s="15">
        <f t="shared" si="4"/>
        <v>-108.26053408844109</v>
      </c>
      <c r="I38" s="20">
        <v>4688.834160219365</v>
      </c>
      <c r="J38" s="20">
        <v>4520.8682327220031</v>
      </c>
      <c r="K38" s="15">
        <f t="shared" si="5"/>
        <v>167.96592749736192</v>
      </c>
      <c r="L38" s="20">
        <v>4229.3272982688886</v>
      </c>
      <c r="M38" s="20">
        <v>4521.5815575862371</v>
      </c>
      <c r="N38" s="15">
        <f t="shared" si="6"/>
        <v>-292.25425931734844</v>
      </c>
    </row>
    <row r="39" spans="1:14" s="21" customFormat="1" x14ac:dyDescent="0.25">
      <c r="A39" s="13" t="s">
        <v>55</v>
      </c>
      <c r="B39" s="19" t="s">
        <v>22</v>
      </c>
      <c r="C39" s="20">
        <v>4625.746000000001</v>
      </c>
      <c r="D39" s="20">
        <v>7642.8370000000004</v>
      </c>
      <c r="E39" s="15">
        <f t="shared" si="0"/>
        <v>-3017.0909999999994</v>
      </c>
      <c r="F39" s="20">
        <v>4817.8879999999999</v>
      </c>
      <c r="G39" s="20">
        <v>7895.17</v>
      </c>
      <c r="H39" s="15">
        <f t="shared" si="4"/>
        <v>-3077.2820000000002</v>
      </c>
      <c r="I39" s="20">
        <v>4919.7440000000006</v>
      </c>
      <c r="J39" s="20">
        <v>8438.8270000000011</v>
      </c>
      <c r="K39" s="15">
        <f t="shared" si="5"/>
        <v>-3519.0830000000005</v>
      </c>
      <c r="L39" s="20">
        <v>5011.7270000000008</v>
      </c>
      <c r="M39" s="20">
        <v>8632.4419999999991</v>
      </c>
      <c r="N39" s="15">
        <f t="shared" si="6"/>
        <v>-3620.7149999999983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1035.8932491883984</v>
      </c>
      <c r="D41" s="20">
        <v>0</v>
      </c>
      <c r="E41" s="15">
        <f t="shared" si="0"/>
        <v>1035.8932491883984</v>
      </c>
      <c r="F41" s="20">
        <v>1037.9276749169494</v>
      </c>
      <c r="G41" s="20">
        <v>0</v>
      </c>
      <c r="H41" s="15">
        <f t="shared" ref="H41:H48" si="7">+F41-G41</f>
        <v>1037.9276749169494</v>
      </c>
      <c r="I41" s="20">
        <v>1039.1638104587817</v>
      </c>
      <c r="J41" s="20">
        <v>0</v>
      </c>
      <c r="K41" s="15">
        <f t="shared" ref="K41:K48" si="8">+I41-J41</f>
        <v>1039.1638104587817</v>
      </c>
      <c r="L41" s="20">
        <v>1042.9497767976909</v>
      </c>
      <c r="M41" s="20">
        <v>0</v>
      </c>
      <c r="N41" s="15">
        <f t="shared" ref="N41:N48" si="9">+L41-M41</f>
        <v>1042.9497767976909</v>
      </c>
    </row>
    <row r="42" spans="1:14" s="21" customFormat="1" x14ac:dyDescent="0.25">
      <c r="A42" s="13" t="s">
        <v>59</v>
      </c>
      <c r="B42" s="19" t="s">
        <v>60</v>
      </c>
      <c r="C42" s="20">
        <v>17147.031999999999</v>
      </c>
      <c r="D42" s="20">
        <v>32117.260199329998</v>
      </c>
      <c r="E42" s="15">
        <f t="shared" si="0"/>
        <v>-14970.228199329998</v>
      </c>
      <c r="F42" s="20">
        <v>17049.304</v>
      </c>
      <c r="G42" s="20">
        <v>33350.57478553</v>
      </c>
      <c r="H42" s="15">
        <f t="shared" si="7"/>
        <v>-16301.27078553</v>
      </c>
      <c r="I42" s="20">
        <v>16432.712</v>
      </c>
      <c r="J42" s="20">
        <v>34908.0300947</v>
      </c>
      <c r="K42" s="15">
        <f t="shared" si="8"/>
        <v>-18475.3180947</v>
      </c>
      <c r="L42" s="20">
        <v>19103.510000000002</v>
      </c>
      <c r="M42" s="20">
        <v>39517.081737910004</v>
      </c>
      <c r="N42" s="15">
        <f t="shared" si="9"/>
        <v>-20413.571737910002</v>
      </c>
    </row>
    <row r="43" spans="1:14" s="21" customFormat="1" x14ac:dyDescent="0.25">
      <c r="A43" s="13" t="s">
        <v>61</v>
      </c>
      <c r="B43" s="19" t="s">
        <v>62</v>
      </c>
      <c r="C43" s="20">
        <v>5587.9524848739848</v>
      </c>
      <c r="D43" s="20">
        <v>7849.7386124020359</v>
      </c>
      <c r="E43" s="15">
        <f t="shared" si="0"/>
        <v>-2261.7861275280511</v>
      </c>
      <c r="F43" s="20">
        <v>5714.5948959238631</v>
      </c>
      <c r="G43" s="20">
        <v>7720.900319399253</v>
      </c>
      <c r="H43" s="15">
        <f t="shared" si="7"/>
        <v>-2006.3054234753899</v>
      </c>
      <c r="I43" s="20">
        <v>6158.1773497605827</v>
      </c>
      <c r="J43" s="20">
        <v>8066.6371380220025</v>
      </c>
      <c r="K43" s="15">
        <f t="shared" si="8"/>
        <v>-1908.4597882614198</v>
      </c>
      <c r="L43" s="20">
        <v>6417.5315214711973</v>
      </c>
      <c r="M43" s="20">
        <v>8594.2568196762368</v>
      </c>
      <c r="N43" s="15">
        <f t="shared" si="9"/>
        <v>-2176.7252982050395</v>
      </c>
    </row>
    <row r="44" spans="1:14" s="21" customFormat="1" x14ac:dyDescent="0.25">
      <c r="A44" s="13" t="s">
        <v>63</v>
      </c>
      <c r="B44" s="19" t="s">
        <v>64</v>
      </c>
      <c r="C44" s="20">
        <v>317.27499999999998</v>
      </c>
      <c r="D44" s="20">
        <v>12.958</v>
      </c>
      <c r="E44" s="15">
        <f t="shared" si="0"/>
        <v>304.31699999999995</v>
      </c>
      <c r="F44" s="20">
        <v>313.85500000000002</v>
      </c>
      <c r="G44" s="20">
        <v>30.338000000000001</v>
      </c>
      <c r="H44" s="15">
        <f t="shared" si="7"/>
        <v>283.517</v>
      </c>
      <c r="I44" s="20">
        <v>314.43299999999999</v>
      </c>
      <c r="J44" s="20">
        <v>33.433</v>
      </c>
      <c r="K44" s="15">
        <f t="shared" si="8"/>
        <v>281</v>
      </c>
      <c r="L44" s="20">
        <v>319.19600000000003</v>
      </c>
      <c r="M44" s="20">
        <v>39.751999999999995</v>
      </c>
      <c r="N44" s="15">
        <f t="shared" si="9"/>
        <v>279.44400000000002</v>
      </c>
    </row>
    <row r="45" spans="1:14" s="21" customFormat="1" x14ac:dyDescent="0.25">
      <c r="A45" s="13" t="s">
        <v>65</v>
      </c>
      <c r="B45" s="19" t="s">
        <v>66</v>
      </c>
      <c r="C45" s="20">
        <v>3409.0030000000006</v>
      </c>
      <c r="D45" s="20">
        <v>4139.616</v>
      </c>
      <c r="E45" s="15">
        <f t="shared" si="0"/>
        <v>-730.61299999999937</v>
      </c>
      <c r="F45" s="20">
        <v>3711.8470000000007</v>
      </c>
      <c r="G45" s="20">
        <v>4539.7200000000012</v>
      </c>
      <c r="H45" s="15">
        <f t="shared" si="7"/>
        <v>-827.8730000000005</v>
      </c>
      <c r="I45" s="20">
        <v>3725.8329999999996</v>
      </c>
      <c r="J45" s="20">
        <v>4727.1509999999998</v>
      </c>
      <c r="K45" s="15">
        <f t="shared" si="8"/>
        <v>-1001.3180000000002</v>
      </c>
      <c r="L45" s="20">
        <v>3785.4650000000001</v>
      </c>
      <c r="M45" s="20">
        <v>4409.0840000000007</v>
      </c>
      <c r="N45" s="15">
        <f t="shared" si="9"/>
        <v>-623.6190000000006</v>
      </c>
    </row>
    <row r="46" spans="1:14" s="21" customFormat="1" x14ac:dyDescent="0.25">
      <c r="A46" s="13" t="s">
        <v>67</v>
      </c>
      <c r="B46" s="19" t="s">
        <v>68</v>
      </c>
      <c r="C46" s="20">
        <v>711.548</v>
      </c>
      <c r="D46" s="20">
        <v>413.30400000000003</v>
      </c>
      <c r="E46" s="15">
        <f t="shared" si="0"/>
        <v>298.24399999999997</v>
      </c>
      <c r="F46" s="20">
        <v>750.51499999999999</v>
      </c>
      <c r="G46" s="20">
        <v>289.15300000000002</v>
      </c>
      <c r="H46" s="15">
        <f t="shared" si="7"/>
        <v>461.36199999999997</v>
      </c>
      <c r="I46" s="20">
        <v>753.55900000000008</v>
      </c>
      <c r="J46" s="20">
        <v>301.64399999999995</v>
      </c>
      <c r="K46" s="15">
        <f t="shared" si="8"/>
        <v>451.91500000000013</v>
      </c>
      <c r="L46" s="20">
        <v>808.00200000000007</v>
      </c>
      <c r="M46" s="20">
        <v>153.54899999999998</v>
      </c>
      <c r="N46" s="15">
        <f t="shared" si="9"/>
        <v>654.45300000000009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401.8</v>
      </c>
      <c r="E47" s="15">
        <f t="shared" si="0"/>
        <v>-401.8</v>
      </c>
      <c r="F47" s="23"/>
      <c r="G47" s="20">
        <v>411.1</v>
      </c>
      <c r="H47" s="15">
        <f t="shared" si="7"/>
        <v>-411.1</v>
      </c>
      <c r="I47" s="23"/>
      <c r="J47" s="20">
        <v>410.3</v>
      </c>
      <c r="K47" s="15">
        <f t="shared" si="8"/>
        <v>-410.3</v>
      </c>
      <c r="L47" s="23"/>
      <c r="M47" s="20">
        <v>413.8</v>
      </c>
      <c r="N47" s="15">
        <f t="shared" si="9"/>
        <v>-413.8</v>
      </c>
    </row>
    <row r="48" spans="1:14" s="21" customFormat="1" x14ac:dyDescent="0.25">
      <c r="A48" s="13" t="s">
        <v>71</v>
      </c>
      <c r="B48" s="17" t="s">
        <v>72</v>
      </c>
      <c r="C48" s="20">
        <v>3533.8</v>
      </c>
      <c r="D48" s="23"/>
      <c r="E48" s="15">
        <f t="shared" si="0"/>
        <v>3533.8</v>
      </c>
      <c r="F48" s="20">
        <v>3870.2</v>
      </c>
      <c r="G48" s="23"/>
      <c r="H48" s="15">
        <f t="shared" si="7"/>
        <v>3870.2</v>
      </c>
      <c r="I48" s="20">
        <v>4127.1000000000004</v>
      </c>
      <c r="J48" s="23"/>
      <c r="K48" s="15">
        <f t="shared" si="8"/>
        <v>4127.1000000000004</v>
      </c>
      <c r="L48" s="20">
        <v>4568</v>
      </c>
      <c r="M48" s="23"/>
      <c r="N48" s="15">
        <f t="shared" si="9"/>
        <v>4568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2024-10-02T15:21:11Z</dcterms:created>
  <dcterms:modified xsi:type="dcterms:W3CDTF">2024-10-02T15:21:27Z</dcterms:modified>
</cp:coreProperties>
</file>