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808B29A7-4067-44C2-9A10-5FDA87936E4D}" xr6:coauthVersionLast="47" xr6:coauthVersionMax="47" xr10:uidLastSave="{00000000-0000-0000-0000-000000000000}"/>
  <bookViews>
    <workbookView xWindow="-120" yWindow="-120" windowWidth="29040" windowHeight="17640" xr2:uid="{2238BA17-4702-4C2B-BE03-F74F23165A9C}"/>
  </bookViews>
  <sheets>
    <sheet name="MBOP_2016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I13" i="1"/>
  <c r="AH13" i="1"/>
  <c r="AG13" i="1"/>
  <c r="AE13" i="1"/>
  <c r="AD13" i="1"/>
  <c r="AF13" i="1" s="1"/>
  <c r="AB13" i="1"/>
  <c r="AA13" i="1"/>
  <c r="AC13" i="1" s="1"/>
  <c r="Z13" i="1"/>
  <c r="Y13" i="1"/>
  <c r="X13" i="1"/>
  <c r="W13" i="1"/>
  <c r="V13" i="1"/>
  <c r="U13" i="1"/>
  <c r="S13" i="1"/>
  <c r="R13" i="1"/>
  <c r="T13" i="1" s="1"/>
  <c r="P13" i="1"/>
  <c r="O13" i="1"/>
  <c r="Q13" i="1" s="1"/>
  <c r="M13" i="1"/>
  <c r="L13" i="1"/>
  <c r="N13" i="1" s="1"/>
  <c r="K13" i="1"/>
  <c r="J13" i="1"/>
  <c r="I13" i="1"/>
  <c r="G13" i="1"/>
  <c r="F13" i="1"/>
  <c r="H13" i="1" s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L19" i="1" s="1"/>
  <c r="AI6" i="1"/>
  <c r="AI19" i="1" s="1"/>
  <c r="AH6" i="1"/>
  <c r="AG6" i="1"/>
  <c r="AE6" i="1"/>
  <c r="AD6" i="1"/>
  <c r="AF6" i="1" s="1"/>
  <c r="AF19" i="1" s="1"/>
  <c r="AB6" i="1"/>
  <c r="AA6" i="1"/>
  <c r="AC6" i="1" s="1"/>
  <c r="AC19" i="1" s="1"/>
  <c r="Z6" i="1"/>
  <c r="Z19" i="1" s="1"/>
  <c r="Y6" i="1"/>
  <c r="X6" i="1"/>
  <c r="W6" i="1"/>
  <c r="W19" i="1" s="1"/>
  <c r="V6" i="1"/>
  <c r="U6" i="1"/>
  <c r="S6" i="1"/>
  <c r="R6" i="1"/>
  <c r="T6" i="1" s="1"/>
  <c r="T19" i="1" s="1"/>
  <c r="P6" i="1"/>
  <c r="O6" i="1"/>
  <c r="Q6" i="1" s="1"/>
  <c r="Q19" i="1" s="1"/>
  <c r="M6" i="1"/>
  <c r="L6" i="1"/>
  <c r="N6" i="1" s="1"/>
  <c r="N19" i="1" s="1"/>
  <c r="K6" i="1"/>
  <c r="K19" i="1" s="1"/>
  <c r="J6" i="1"/>
  <c r="I6" i="1"/>
  <c r="G6" i="1"/>
  <c r="F6" i="1"/>
  <c r="H6" i="1" s="1"/>
  <c r="H19" i="1" s="1"/>
  <c r="D6" i="1"/>
  <c r="C6" i="1"/>
  <c r="E6" i="1" s="1"/>
  <c r="E19" i="1" s="1"/>
</calcChain>
</file>

<file path=xl/sharedStrings.xml><?xml version="1.0" encoding="utf-8"?>
<sst xmlns="http://schemas.openxmlformats.org/spreadsheetml/2006/main" count="112" uniqueCount="46">
  <si>
    <t>Balance of payments</t>
  </si>
  <si>
    <t>(cumulative in mil.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</si>
  <si>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</si>
  <si>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</si>
  <si>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</si>
  <si>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</si>
  <si>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</si>
  <si>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</si>
  <si>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</si>
  <si>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</si>
  <si>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</si>
  <si>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</si>
  <si>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</si>
  <si>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</si>
  <si>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</si>
  <si>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</si>
  <si>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</si>
  <si>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</si>
  <si>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</si>
  <si>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</si>
  <si>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</si>
  <si>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</si>
  <si>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</si>
  <si>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</si>
  <si>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</si>
  <si>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</si>
  <si>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</si>
  <si>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</si>
  <si>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</si>
  <si>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Assets</t>
  </si>
  <si>
    <t>Liabilities</t>
  </si>
  <si>
    <t>Net</t>
  </si>
  <si>
    <t>3.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</si>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</sst>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6"/>
      <name val="Times New Roman"/>
      <family val="1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9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49" fontId="7" fillId="0" borderId="0" xfId="1" applyNumberFormat="1" applyFont="1" applyAlignment="1">
      <alignment horizontal="right"/>
    </xf>
    <xf numFmtId="0" fontId="6" fillId="2" borderId="6" xfId="2" applyFont="1" applyFill="1" applyBorder="1"/>
    <xf numFmtId="0" fontId="9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/>
    <xf numFmtId="0" fontId="14" fillId="2" borderId="0" xfId="1" applyFont="1" applyFill="1" applyAlignment="1">
      <alignment vertical="center"/>
    </xf>
  </cellXfs>
  <cellStyles count="4">
    <cellStyle name="Normal" xfId="0" builtinId="0"/>
    <cellStyle name="Normal 3" xfId="3" xr:uid="{3C2EDCFC-AABD-431E-8BAD-5E9707CFCCF3}"/>
    <cellStyle name="Normal 7" xfId="1" xr:uid="{674D1CB1-4D4C-4E1E-BB88-E3F1CA52F7BB}"/>
    <cellStyle name="Normal_Booklet 2011_euro17_WGES_2011_280" xfId="2" xr:uid="{E828154C-E3D8-4D31-86B0-A37BE22EBB9B}"/>
  </cellStyles>
  <dxfs count="217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0F916-9BC7-45AD-B5B9-8A3BCCB01EBE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A109" sqref="A109:A112"/>
      <selection pane="topRight" activeCell="A109" sqref="A109:A112"/>
      <selection pane="bottomLeft" activeCell="A109" sqref="A109:A112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B4" s="3">
        <v>2016</v>
      </c>
      <c r="C4" s="5"/>
      <c r="D4" s="5" t="s">
        <v>2</v>
      </c>
      <c r="E4" s="5"/>
      <c r="F4" s="6"/>
      <c r="G4" s="6" t="s">
        <v>3</v>
      </c>
      <c r="H4" s="6"/>
      <c r="I4" s="7"/>
      <c r="J4" s="7" t="s">
        <v>4</v>
      </c>
      <c r="K4" s="7"/>
      <c r="L4" s="8"/>
      <c r="M4" s="8" t="s">
        <v>5</v>
      </c>
      <c r="N4" s="8"/>
      <c r="O4" s="9"/>
      <c r="P4" s="9" t="s">
        <v>6</v>
      </c>
      <c r="Q4" s="9"/>
      <c r="R4" s="5"/>
      <c r="S4" s="5" t="s">
        <v>7</v>
      </c>
      <c r="T4" s="5"/>
      <c r="U4" s="6"/>
      <c r="V4" s="6" t="s">
        <v>8</v>
      </c>
      <c r="W4" s="6"/>
      <c r="X4" s="7"/>
      <c r="Y4" s="7" t="s">
        <v>9</v>
      </c>
      <c r="Z4" s="7"/>
      <c r="AA4" s="8"/>
      <c r="AB4" s="8" t="s">
        <v>10</v>
      </c>
      <c r="AC4" s="8"/>
      <c r="AD4" s="9"/>
      <c r="AE4" s="9" t="s">
        <v>11</v>
      </c>
      <c r="AF4" s="9"/>
      <c r="AG4" s="6"/>
      <c r="AH4" s="6" t="s">
        <v>12</v>
      </c>
      <c r="AI4" s="6"/>
      <c r="AJ4" s="7"/>
      <c r="AK4" s="7" t="s">
        <v>13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5805.3567303333339</v>
      </c>
      <c r="D6" s="15">
        <f>SUM(D7:D10)</f>
        <v>5789.5901460669584</v>
      </c>
      <c r="E6" s="15">
        <f>+C6-D6</f>
        <v>15.766584266375503</v>
      </c>
      <c r="F6" s="15">
        <f t="shared" ref="F6:G6" si="0">SUM(F7:F10)</f>
        <v>12298.964557666666</v>
      </c>
      <c r="G6" s="15">
        <f t="shared" si="0"/>
        <v>12437.513501993915</v>
      </c>
      <c r="H6" s="15">
        <f t="shared" ref="H6:H11" si="1">+F6-G6</f>
        <v>-138.54894432724905</v>
      </c>
      <c r="I6" s="15">
        <f t="shared" ref="I6:J6" si="2">SUM(I7:I10)</f>
        <v>19136.624845286173</v>
      </c>
      <c r="J6" s="15">
        <f t="shared" si="2"/>
        <v>19046.715021003874</v>
      </c>
      <c r="K6" s="15">
        <f t="shared" ref="K6:K11" si="3">+I6-J6</f>
        <v>89.909824282298359</v>
      </c>
      <c r="L6" s="15">
        <f t="shared" ref="L6:M6" si="4">SUM(L7:L10)</f>
        <v>25893.570910519506</v>
      </c>
      <c r="M6" s="15">
        <f t="shared" si="4"/>
        <v>25781.08159645084</v>
      </c>
      <c r="N6" s="15">
        <f t="shared" ref="N6:N11" si="5">+L6-M6</f>
        <v>112.48931406866541</v>
      </c>
      <c r="O6" s="15">
        <f t="shared" ref="O6:P6" si="6">SUM(O7:O10)</f>
        <v>32718.611837852841</v>
      </c>
      <c r="P6" s="15">
        <f t="shared" si="6"/>
        <v>32674.968095167798</v>
      </c>
      <c r="Q6" s="15">
        <f t="shared" ref="Q6:Q11" si="7">+O6-P6</f>
        <v>43.643742685042525</v>
      </c>
      <c r="R6" s="15">
        <f t="shared" ref="R6:S6" si="8">SUM(R7:R10)</f>
        <v>39684.541190377189</v>
      </c>
      <c r="S6" s="15">
        <f t="shared" si="8"/>
        <v>39482.001156668215</v>
      </c>
      <c r="T6" s="15">
        <f t="shared" ref="T6:T11" si="9">+R6-S6</f>
        <v>202.54003370897408</v>
      </c>
      <c r="U6" s="15">
        <f t="shared" ref="U6:V6" si="10">SUM(U7:U10)</f>
        <v>45225.167251360523</v>
      </c>
      <c r="V6" s="15">
        <f t="shared" si="10"/>
        <v>45269.034086475178</v>
      </c>
      <c r="W6" s="15">
        <f t="shared" ref="W6:W11" si="11">+U6-V6</f>
        <v>-43.86683511465526</v>
      </c>
      <c r="X6" s="15">
        <f t="shared" ref="X6:Y6" si="12">SUM(X7:X10)</f>
        <v>51758.125276693856</v>
      </c>
      <c r="Y6" s="15">
        <f t="shared" si="12"/>
        <v>51866.134442982133</v>
      </c>
      <c r="Z6" s="15">
        <f t="shared" ref="Z6:Z11" si="13">+X6-Y6</f>
        <v>-108.0091662882769</v>
      </c>
      <c r="AA6" s="15">
        <f t="shared" ref="AA6:AB6" si="14">SUM(AA7:AA10)</f>
        <v>58770.593950965136</v>
      </c>
      <c r="AB6" s="15">
        <f t="shared" si="14"/>
        <v>58764.907376738694</v>
      </c>
      <c r="AC6" s="15">
        <f t="shared" ref="AC6:AC11" si="15">+AA6-AB6</f>
        <v>5.6865742264417349</v>
      </c>
      <c r="AD6" s="15">
        <f t="shared" ref="AD6:AE6" si="16">SUM(AD7:AD10)</f>
        <v>65949.577361998468</v>
      </c>
      <c r="AE6" s="15">
        <f t="shared" si="16"/>
        <v>66137.364791955653</v>
      </c>
      <c r="AF6" s="15">
        <f t="shared" ref="AF6:AF11" si="17">+AD6-AE6</f>
        <v>-187.78742995718494</v>
      </c>
      <c r="AG6" s="15">
        <f t="shared" ref="AG6:AH6" si="18">SUM(AG7:AG10)</f>
        <v>73330.506522331794</v>
      </c>
      <c r="AH6" s="15">
        <f t="shared" si="18"/>
        <v>73902.969622172604</v>
      </c>
      <c r="AI6" s="15">
        <f t="shared" ref="AI6:AI11" si="19">+AG6-AH6</f>
        <v>-572.46309984081017</v>
      </c>
      <c r="AJ6" s="15">
        <f t="shared" ref="AJ6:AK6" si="20">SUM(AJ7:AJ10)</f>
        <v>79424.49602922074</v>
      </c>
      <c r="AK6" s="15">
        <f t="shared" si="20"/>
        <v>80611.694993489466</v>
      </c>
      <c r="AL6" s="15">
        <f t="shared" ref="AL6:AL11" si="21">+AJ6-AK6</f>
        <v>-1187.1989642687258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4874.635518</v>
      </c>
      <c r="D7" s="18">
        <v>4705.713514</v>
      </c>
      <c r="E7" s="15">
        <f t="shared" ref="E7:E18" si="22">+C7-D7</f>
        <v>168.92200400000002</v>
      </c>
      <c r="F7" s="18">
        <v>10398.995665999999</v>
      </c>
      <c r="G7" s="18">
        <v>10151.295703</v>
      </c>
      <c r="H7" s="15">
        <f t="shared" si="1"/>
        <v>247.69996299999912</v>
      </c>
      <c r="I7" s="18">
        <v>16018.094802</v>
      </c>
      <c r="J7" s="18">
        <v>15619.652375</v>
      </c>
      <c r="K7" s="15">
        <f t="shared" si="3"/>
        <v>398.44242699999995</v>
      </c>
      <c r="L7" s="18">
        <v>21764.762750000002</v>
      </c>
      <c r="M7" s="18">
        <v>21098.794235000001</v>
      </c>
      <c r="N7" s="15">
        <f t="shared" si="5"/>
        <v>665.96851500000048</v>
      </c>
      <c r="O7" s="18">
        <v>27562.557712000002</v>
      </c>
      <c r="P7" s="18">
        <v>26719.853877000001</v>
      </c>
      <c r="Q7" s="15">
        <f t="shared" si="7"/>
        <v>842.70383500000025</v>
      </c>
      <c r="R7" s="18">
        <v>33505.377458000003</v>
      </c>
      <c r="S7" s="18">
        <v>32251.500569000003</v>
      </c>
      <c r="T7" s="15">
        <f t="shared" si="9"/>
        <v>1253.8768889999992</v>
      </c>
      <c r="U7" s="18">
        <v>38014.037892</v>
      </c>
      <c r="V7" s="18">
        <v>36797.884362000004</v>
      </c>
      <c r="W7" s="15">
        <f t="shared" si="11"/>
        <v>1216.153529999996</v>
      </c>
      <c r="X7" s="18">
        <v>43453.466095000003</v>
      </c>
      <c r="Y7" s="18">
        <v>42147.942951000005</v>
      </c>
      <c r="Z7" s="15">
        <f t="shared" si="13"/>
        <v>1305.5231439999989</v>
      </c>
      <c r="AA7" s="18">
        <v>49399.300933000006</v>
      </c>
      <c r="AB7" s="18">
        <v>47764.795888000008</v>
      </c>
      <c r="AC7" s="15">
        <f t="shared" si="15"/>
        <v>1634.5050449999981</v>
      </c>
      <c r="AD7" s="18">
        <v>55537.938932000005</v>
      </c>
      <c r="AE7" s="18">
        <v>53828.542402000006</v>
      </c>
      <c r="AF7" s="15">
        <f t="shared" si="17"/>
        <v>1709.3965299999982</v>
      </c>
      <c r="AG7" s="18">
        <v>61854.477632000002</v>
      </c>
      <c r="AH7" s="18">
        <v>60278.931401000009</v>
      </c>
      <c r="AI7" s="15">
        <f t="shared" si="19"/>
        <v>1575.546230999993</v>
      </c>
      <c r="AJ7" s="18">
        <v>66750.370421</v>
      </c>
      <c r="AK7" s="18">
        <v>65629.869175000014</v>
      </c>
      <c r="AL7" s="15">
        <f t="shared" si="21"/>
        <v>1120.5012459999853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632.29999999999995</v>
      </c>
      <c r="D8" s="18">
        <v>587.9</v>
      </c>
      <c r="E8" s="15">
        <f t="shared" si="22"/>
        <v>44.399999999999977</v>
      </c>
      <c r="F8" s="18">
        <v>1264.5999999999999</v>
      </c>
      <c r="G8" s="18">
        <v>1175.8</v>
      </c>
      <c r="H8" s="15">
        <f t="shared" si="1"/>
        <v>88.799999999999955</v>
      </c>
      <c r="I8" s="18">
        <v>1896.9237629999998</v>
      </c>
      <c r="J8" s="18">
        <v>1763.9232609468768</v>
      </c>
      <c r="K8" s="15">
        <f t="shared" si="3"/>
        <v>133.000502053123</v>
      </c>
      <c r="L8" s="18">
        <v>2619.4237629999998</v>
      </c>
      <c r="M8" s="18">
        <v>2450.2232609468801</v>
      </c>
      <c r="N8" s="15">
        <f t="shared" si="5"/>
        <v>169.20050205311964</v>
      </c>
      <c r="O8" s="18">
        <v>3341.9237629999998</v>
      </c>
      <c r="P8" s="18">
        <v>3136.5232609468803</v>
      </c>
      <c r="Q8" s="15">
        <f t="shared" si="7"/>
        <v>205.40050205311945</v>
      </c>
      <c r="R8" s="18">
        <v>4064.2982859999997</v>
      </c>
      <c r="S8" s="18">
        <v>3822.8985906088692</v>
      </c>
      <c r="T8" s="15">
        <f t="shared" si="9"/>
        <v>241.39969539113054</v>
      </c>
      <c r="U8" s="18">
        <v>4818.3982860000006</v>
      </c>
      <c r="V8" s="18">
        <v>4513.6985906088703</v>
      </c>
      <c r="W8" s="15">
        <f t="shared" si="11"/>
        <v>304.69969539113026</v>
      </c>
      <c r="X8" s="18">
        <v>5572.4982860000009</v>
      </c>
      <c r="Y8" s="18">
        <v>5204.4985906088705</v>
      </c>
      <c r="Z8" s="15">
        <f t="shared" si="13"/>
        <v>367.99969539113044</v>
      </c>
      <c r="AA8" s="18">
        <v>6326.7393289999991</v>
      </c>
      <c r="AB8" s="18">
        <v>5895.3839230624253</v>
      </c>
      <c r="AC8" s="15">
        <f t="shared" si="15"/>
        <v>431.35540593757378</v>
      </c>
      <c r="AD8" s="18">
        <v>7058.0393290000002</v>
      </c>
      <c r="AE8" s="18">
        <v>6628.2839230624295</v>
      </c>
      <c r="AF8" s="15">
        <f t="shared" si="17"/>
        <v>429.75540593757069</v>
      </c>
      <c r="AG8" s="18">
        <v>7789.3393290000004</v>
      </c>
      <c r="AH8" s="18">
        <v>7361.1839230624291</v>
      </c>
      <c r="AI8" s="15">
        <f t="shared" si="19"/>
        <v>428.15540593757123</v>
      </c>
      <c r="AJ8" s="18">
        <v>8520.604929000001</v>
      </c>
      <c r="AK8" s="18">
        <v>8094.0118965888541</v>
      </c>
      <c r="AL8" s="15">
        <f t="shared" si="21"/>
        <v>426.59303241114685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235.28186533333334</v>
      </c>
      <c r="D9" s="18">
        <v>424.00267960855001</v>
      </c>
      <c r="E9" s="15">
        <f t="shared" si="22"/>
        <v>-188.72081427521667</v>
      </c>
      <c r="F9" s="18">
        <v>486.27973066666669</v>
      </c>
      <c r="G9" s="18">
        <v>843.09935921710019</v>
      </c>
      <c r="H9" s="15">
        <f t="shared" si="1"/>
        <v>-356.81962855043349</v>
      </c>
      <c r="I9" s="18">
        <v>1029.6376362861727</v>
      </c>
      <c r="J9" s="18">
        <v>1274.317340991774</v>
      </c>
      <c r="K9" s="15">
        <f t="shared" si="3"/>
        <v>-244.67970470560135</v>
      </c>
      <c r="L9" s="18">
        <v>1246.1083415195062</v>
      </c>
      <c r="M9" s="18">
        <v>1748.1992866003241</v>
      </c>
      <c r="N9" s="15">
        <f t="shared" si="5"/>
        <v>-502.09094508081785</v>
      </c>
      <c r="O9" s="18">
        <v>1505.8852088528392</v>
      </c>
      <c r="P9" s="18">
        <v>2222.2712322088742</v>
      </c>
      <c r="Q9" s="15">
        <f t="shared" si="7"/>
        <v>-716.38602335603491</v>
      </c>
      <c r="R9" s="18">
        <v>1759.1444193771888</v>
      </c>
      <c r="S9" s="18">
        <v>2716.2611882088895</v>
      </c>
      <c r="T9" s="15">
        <f t="shared" si="9"/>
        <v>-957.11676883170071</v>
      </c>
      <c r="U9" s="18">
        <v>1992.1621253605222</v>
      </c>
      <c r="V9" s="18">
        <v>3143.1794178174396</v>
      </c>
      <c r="W9" s="15">
        <f t="shared" si="11"/>
        <v>-1151.0172924569174</v>
      </c>
      <c r="X9" s="18">
        <v>2284.6026566938558</v>
      </c>
      <c r="Y9" s="18">
        <v>3575.2936474259905</v>
      </c>
      <c r="Z9" s="15">
        <f t="shared" si="13"/>
        <v>-1290.6909907321347</v>
      </c>
      <c r="AA9" s="18">
        <v>2543.7743489651311</v>
      </c>
      <c r="AB9" s="18">
        <v>4017.1819551205808</v>
      </c>
      <c r="AC9" s="15">
        <f t="shared" si="15"/>
        <v>-1473.4076061554497</v>
      </c>
      <c r="AD9" s="18">
        <v>2775.8066149984647</v>
      </c>
      <c r="AE9" s="18">
        <v>4457.979386729131</v>
      </c>
      <c r="AF9" s="15">
        <f t="shared" si="17"/>
        <v>-1682.1727717306662</v>
      </c>
      <c r="AG9" s="18">
        <v>3060.3121273317979</v>
      </c>
      <c r="AH9" s="18">
        <v>4908.0988183376812</v>
      </c>
      <c r="AI9" s="15">
        <f t="shared" si="19"/>
        <v>-1847.7866910058833</v>
      </c>
      <c r="AJ9" s="18">
        <v>3408.1239142207428</v>
      </c>
      <c r="AK9" s="18">
        <v>5390.0177755196937</v>
      </c>
      <c r="AL9" s="15">
        <f t="shared" si="21"/>
        <v>-1981.8938612989509</v>
      </c>
    </row>
    <row r="10" spans="1:38" ht="18.75" customHeight="1" x14ac:dyDescent="0.3">
      <c r="A10" s="16" t="s">
        <v>25</v>
      </c>
      <c r="B10" s="20" t="s">
        <v>26</v>
      </c>
      <c r="C10" s="18">
        <v>63.139347000000001</v>
      </c>
      <c r="D10" s="18">
        <v>71.973952458408519</v>
      </c>
      <c r="E10" s="15">
        <f t="shared" si="22"/>
        <v>-8.8346054584085181</v>
      </c>
      <c r="F10" s="18">
        <v>149.08916099999999</v>
      </c>
      <c r="G10" s="18">
        <v>267.318439776817</v>
      </c>
      <c r="H10" s="15">
        <f t="shared" si="1"/>
        <v>-118.22927877681701</v>
      </c>
      <c r="I10" s="18">
        <v>191.96864399999998</v>
      </c>
      <c r="J10" s="18">
        <v>388.8220440652255</v>
      </c>
      <c r="K10" s="15">
        <f t="shared" si="3"/>
        <v>-196.85340006522551</v>
      </c>
      <c r="L10" s="18">
        <v>263.27605599999998</v>
      </c>
      <c r="M10" s="18">
        <v>483.86481390363394</v>
      </c>
      <c r="N10" s="15">
        <f t="shared" si="5"/>
        <v>-220.58875790363396</v>
      </c>
      <c r="O10" s="18">
        <v>308.24515399999996</v>
      </c>
      <c r="P10" s="18">
        <v>596.31972501204245</v>
      </c>
      <c r="Q10" s="15">
        <f t="shared" si="7"/>
        <v>-288.0745710120425</v>
      </c>
      <c r="R10" s="18">
        <v>355.72102699999999</v>
      </c>
      <c r="S10" s="18">
        <v>691.34080885045103</v>
      </c>
      <c r="T10" s="15">
        <f t="shared" si="9"/>
        <v>-335.61978185045103</v>
      </c>
      <c r="U10" s="18">
        <v>400.56894799999998</v>
      </c>
      <c r="V10" s="18">
        <v>814.27171604885939</v>
      </c>
      <c r="W10" s="15">
        <f t="shared" si="11"/>
        <v>-413.70276804885941</v>
      </c>
      <c r="X10" s="18">
        <v>447.55823899999996</v>
      </c>
      <c r="Y10" s="18">
        <v>938.39925394726799</v>
      </c>
      <c r="Z10" s="15">
        <f t="shared" si="13"/>
        <v>-490.84101494726804</v>
      </c>
      <c r="AA10" s="18">
        <v>500.77933999999993</v>
      </c>
      <c r="AB10" s="18">
        <v>1087.5456105556764</v>
      </c>
      <c r="AC10" s="15">
        <f t="shared" si="15"/>
        <v>-586.76627055567644</v>
      </c>
      <c r="AD10" s="18">
        <v>577.79248599999994</v>
      </c>
      <c r="AE10" s="18">
        <v>1222.5590801640849</v>
      </c>
      <c r="AF10" s="15">
        <f t="shared" si="17"/>
        <v>-644.76659416408495</v>
      </c>
      <c r="AG10" s="18">
        <v>626.37743399999999</v>
      </c>
      <c r="AH10" s="18">
        <v>1354.7554797724933</v>
      </c>
      <c r="AI10" s="15">
        <f t="shared" si="19"/>
        <v>-728.37804577249335</v>
      </c>
      <c r="AJ10" s="18">
        <v>745.39676499999996</v>
      </c>
      <c r="AK10" s="18">
        <v>1497.796146380902</v>
      </c>
      <c r="AL10" s="15">
        <f t="shared" si="21"/>
        <v>-752.39938138090201</v>
      </c>
    </row>
    <row r="11" spans="1:38" ht="18.75" customHeight="1" x14ac:dyDescent="0.3">
      <c r="A11" s="13" t="s">
        <v>27</v>
      </c>
      <c r="B11" s="21" t="s">
        <v>28</v>
      </c>
      <c r="C11" s="18">
        <v>136.28754219999999</v>
      </c>
      <c r="D11" s="18">
        <v>39.530307199999996</v>
      </c>
      <c r="E11" s="15">
        <f t="shared" si="22"/>
        <v>96.757234999999994</v>
      </c>
      <c r="F11" s="18">
        <v>370.62866059999999</v>
      </c>
      <c r="G11" s="18">
        <v>80.335785599999994</v>
      </c>
      <c r="H11" s="15">
        <f t="shared" si="1"/>
        <v>290.29287499999998</v>
      </c>
      <c r="I11" s="18">
        <v>1061.7923000000001</v>
      </c>
      <c r="J11" s="18">
        <v>127.51711999999999</v>
      </c>
      <c r="K11" s="15">
        <f t="shared" si="3"/>
        <v>934.27518000000009</v>
      </c>
      <c r="L11" s="18">
        <v>1079.6943716000001</v>
      </c>
      <c r="M11" s="18">
        <v>194.20407039999998</v>
      </c>
      <c r="N11" s="15">
        <f t="shared" si="5"/>
        <v>885.49030120000009</v>
      </c>
      <c r="O11" s="18">
        <v>1118.3140450000001</v>
      </c>
      <c r="P11" s="18">
        <v>262.974988</v>
      </c>
      <c r="Q11" s="15">
        <f t="shared" si="7"/>
        <v>855.33905700000014</v>
      </c>
      <c r="R11" s="18">
        <v>1271.8864400000002</v>
      </c>
      <c r="S11" s="18">
        <v>335.91383999999999</v>
      </c>
      <c r="T11" s="15">
        <f t="shared" si="9"/>
        <v>935.97260000000028</v>
      </c>
      <c r="U11" s="18">
        <v>1288.2893840000002</v>
      </c>
      <c r="V11" s="18">
        <v>381.75317439999998</v>
      </c>
      <c r="W11" s="15">
        <f t="shared" si="11"/>
        <v>906.53620960000012</v>
      </c>
      <c r="X11" s="18">
        <v>1352.531622</v>
      </c>
      <c r="Y11" s="18">
        <v>426.87626919999997</v>
      </c>
      <c r="Z11" s="15">
        <f t="shared" si="13"/>
        <v>925.65535279999995</v>
      </c>
      <c r="AA11" s="18">
        <v>1463.6670980000001</v>
      </c>
      <c r="AB11" s="18">
        <v>479.16175999999996</v>
      </c>
      <c r="AC11" s="15">
        <f t="shared" si="15"/>
        <v>984.50533800000017</v>
      </c>
      <c r="AD11" s="18">
        <v>1482.7028370000003</v>
      </c>
      <c r="AE11" s="18">
        <v>535.49399679999999</v>
      </c>
      <c r="AF11" s="15">
        <f t="shared" si="17"/>
        <v>947.20884020000028</v>
      </c>
      <c r="AG11" s="18">
        <v>1644.3987040000002</v>
      </c>
      <c r="AH11" s="18">
        <v>590.94604240000001</v>
      </c>
      <c r="AI11" s="15">
        <f t="shared" si="19"/>
        <v>1053.4526616000003</v>
      </c>
      <c r="AJ11" s="18">
        <v>2029.2748590000003</v>
      </c>
      <c r="AK11" s="18">
        <v>655.20000000000005</v>
      </c>
      <c r="AL11" s="15">
        <f t="shared" si="21"/>
        <v>1374.0748590000003</v>
      </c>
    </row>
    <row r="12" spans="1:38" s="11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31</v>
      </c>
      <c r="F12" s="24" t="s">
        <v>29</v>
      </c>
      <c r="G12" s="24" t="s">
        <v>30</v>
      </c>
      <c r="H12" s="24" t="s">
        <v>31</v>
      </c>
      <c r="I12" s="24" t="s">
        <v>29</v>
      </c>
      <c r="J12" s="24" t="s">
        <v>30</v>
      </c>
      <c r="K12" s="24" t="s">
        <v>31</v>
      </c>
      <c r="L12" s="24" t="s">
        <v>29</v>
      </c>
      <c r="M12" s="24" t="s">
        <v>30</v>
      </c>
      <c r="N12" s="24" t="s">
        <v>31</v>
      </c>
      <c r="O12" s="24" t="s">
        <v>29</v>
      </c>
      <c r="P12" s="24" t="s">
        <v>30</v>
      </c>
      <c r="Q12" s="24" t="s">
        <v>31</v>
      </c>
      <c r="R12" s="24" t="s">
        <v>29</v>
      </c>
      <c r="S12" s="24" t="s">
        <v>30</v>
      </c>
      <c r="T12" s="24" t="s">
        <v>31</v>
      </c>
      <c r="U12" s="24" t="s">
        <v>29</v>
      </c>
      <c r="V12" s="24" t="s">
        <v>30</v>
      </c>
      <c r="W12" s="24" t="s">
        <v>31</v>
      </c>
      <c r="X12" s="24" t="s">
        <v>29</v>
      </c>
      <c r="Y12" s="24" t="s">
        <v>30</v>
      </c>
      <c r="Z12" s="24" t="s">
        <v>31</v>
      </c>
      <c r="AA12" s="24" t="s">
        <v>29</v>
      </c>
      <c r="AB12" s="24" t="s">
        <v>30</v>
      </c>
      <c r="AC12" s="24" t="s">
        <v>31</v>
      </c>
      <c r="AD12" s="24" t="s">
        <v>29</v>
      </c>
      <c r="AE12" s="24" t="s">
        <v>30</v>
      </c>
      <c r="AF12" s="24" t="s">
        <v>31</v>
      </c>
      <c r="AG12" s="24" t="s">
        <v>29</v>
      </c>
      <c r="AH12" s="24" t="s">
        <v>30</v>
      </c>
      <c r="AI12" s="24" t="s">
        <v>31</v>
      </c>
      <c r="AJ12" s="24" t="s">
        <v>29</v>
      </c>
      <c r="AK12" s="24" t="s">
        <v>30</v>
      </c>
      <c r="AL12" s="24" t="s">
        <v>31</v>
      </c>
    </row>
    <row r="13" spans="1:38" s="11" customFormat="1" ht="18.75" customHeight="1" x14ac:dyDescent="0.3">
      <c r="A13" s="13" t="s">
        <v>32</v>
      </c>
      <c r="B13" s="25" t="s">
        <v>33</v>
      </c>
      <c r="C13" s="15">
        <f>+C14+C15+E16+C17+C18</f>
        <v>-511.69302205167452</v>
      </c>
      <c r="D13" s="15">
        <f>+D14+D15+D17+D18</f>
        <v>137.85991176420157</v>
      </c>
      <c r="E13" s="15">
        <f t="shared" si="22"/>
        <v>-649.55293381587603</v>
      </c>
      <c r="F13" s="15">
        <f t="shared" ref="F13" si="23">+F14+F15+H16+F17+F18</f>
        <v>-537.85705449682951</v>
      </c>
      <c r="G13" s="15">
        <f t="shared" ref="G13" si="24">+G14+G15+G17+G18</f>
        <v>-811.2213533530753</v>
      </c>
      <c r="H13" s="15">
        <f t="shared" ref="H13:H15" si="25">+F13-G13</f>
        <v>273.3642988562458</v>
      </c>
      <c r="I13" s="15">
        <f t="shared" ref="I13" si="26">+I14+I15+K16+I17+I18</f>
        <v>1167.951975882303</v>
      </c>
      <c r="J13" s="15">
        <f t="shared" ref="J13" si="27">+J14+J15+J17+J18</f>
        <v>800.68526260943713</v>
      </c>
      <c r="K13" s="15">
        <f t="shared" ref="K13:K15" si="28">+I13-J13</f>
        <v>367.2667132728659</v>
      </c>
      <c r="L13" s="15">
        <f t="shared" ref="L13" si="29">+L14+L15+N16+L17+L18</f>
        <v>1222.3934795281634</v>
      </c>
      <c r="M13" s="15">
        <f t="shared" ref="M13" si="30">+M14+M15+M17+M18</f>
        <v>745.89186758880635</v>
      </c>
      <c r="N13" s="15">
        <f t="shared" ref="N13:N15" si="31">+L13-M13</f>
        <v>476.50161193935708</v>
      </c>
      <c r="O13" s="15">
        <f t="shared" ref="O13" si="32">+O14+O15+Q16+O17+O18</f>
        <v>3302.757521694662</v>
      </c>
      <c r="P13" s="15">
        <f t="shared" ref="P13" si="33">+P14+P15+P17+P18</f>
        <v>3006.5222164743204</v>
      </c>
      <c r="Q13" s="15">
        <f t="shared" ref="Q13:Q15" si="34">+O13-P13</f>
        <v>296.23530522034162</v>
      </c>
      <c r="R13" s="15">
        <f t="shared" ref="R13" si="35">+R14+R15+T16+R17+R18</f>
        <v>4515.0336856489839</v>
      </c>
      <c r="S13" s="15">
        <f t="shared" ref="S13" si="36">+S14+S15+S17+S18</f>
        <v>3424.3587283582956</v>
      </c>
      <c r="T13" s="15">
        <f t="shared" ref="T13:T15" si="37">+R13-S13</f>
        <v>1090.6749572906883</v>
      </c>
      <c r="U13" s="15">
        <f t="shared" ref="U13" si="38">+U14+U15+W16+U17+U18</f>
        <v>4842.5634260977276</v>
      </c>
      <c r="V13" s="15">
        <f t="shared" ref="V13" si="39">+V14+V15+V17+V18</f>
        <v>3587.2151761318505</v>
      </c>
      <c r="W13" s="15">
        <f t="shared" ref="W13:W15" si="40">+U13-V13</f>
        <v>1255.3482499658771</v>
      </c>
      <c r="X13" s="15">
        <f t="shared" ref="X13" si="41">+X14+X15+Z16+X17+X18</f>
        <v>6343.6881530772034</v>
      </c>
      <c r="Y13" s="15">
        <f t="shared" ref="Y13" si="42">+Y14+Y15+Y17+Y18</f>
        <v>4750.6075659060898</v>
      </c>
      <c r="Z13" s="15">
        <f t="shared" ref="Z13:Z15" si="43">+X13-Y13</f>
        <v>1593.0805871711136</v>
      </c>
      <c r="AA13" s="15">
        <f t="shared" ref="AA13" si="44">+AA14+AA15+AC16+AA17+AA18</f>
        <v>6731.7527406902282</v>
      </c>
      <c r="AB13" s="15">
        <f t="shared" ref="AB13" si="45">+AB14+AB15+AB17+AB18</f>
        <v>6193.5166325137416</v>
      </c>
      <c r="AC13" s="15">
        <f t="shared" ref="AC13:AC15" si="46">+AA13-AB13</f>
        <v>538.2361081764866</v>
      </c>
      <c r="AD13" s="15">
        <f t="shared" ref="AD13" si="47">+AD14+AD15+AF16+AD17+AD18</f>
        <v>6915.2491373270623</v>
      </c>
      <c r="AE13" s="15">
        <f t="shared" ref="AE13" si="48">+AE14+AE15+AE17+AE18</f>
        <v>6265.279459090445</v>
      </c>
      <c r="AF13" s="15">
        <f t="shared" ref="AF13:AF15" si="49">+AD13-AE13</f>
        <v>649.96967823661726</v>
      </c>
      <c r="AG13" s="15">
        <f t="shared" ref="AG13" si="50">+AG14+AG15+AI16+AG17+AG18</f>
        <v>7627.3830794750256</v>
      </c>
      <c r="AH13" s="15">
        <f t="shared" ref="AH13" si="51">+AH14+AH15+AH17+AH18</f>
        <v>7457.3258393614196</v>
      </c>
      <c r="AI13" s="15">
        <f t="shared" ref="AI13:AI15" si="52">+AG13-AH13</f>
        <v>170.05724011360599</v>
      </c>
      <c r="AJ13" s="15">
        <f t="shared" ref="AJ13" si="53">+AJ14+AJ15+AL16+AJ17+AJ18</f>
        <v>6735.201788453317</v>
      </c>
      <c r="AK13" s="15">
        <f t="shared" ref="AK13" si="54">+AK14+AK15+AK17+AK18</f>
        <v>8394.5296906066542</v>
      </c>
      <c r="AL13" s="15">
        <f t="shared" ref="AL13:AL15" si="55">+AJ13-AK13</f>
        <v>-1659.3279021533372</v>
      </c>
    </row>
    <row r="14" spans="1:38" ht="18.75" customHeight="1" x14ac:dyDescent="0.25">
      <c r="A14" s="16" t="s">
        <v>34</v>
      </c>
      <c r="B14" s="17" t="s">
        <v>35</v>
      </c>
      <c r="C14" s="18">
        <v>489.40068842158377</v>
      </c>
      <c r="D14" s="18">
        <v>411.09282569680011</v>
      </c>
      <c r="E14" s="15">
        <f t="shared" si="22"/>
        <v>78.307862724783661</v>
      </c>
      <c r="F14" s="18">
        <v>1051.9839780457771</v>
      </c>
      <c r="G14" s="18">
        <v>798.49425259620932</v>
      </c>
      <c r="H14" s="15">
        <f t="shared" si="25"/>
        <v>253.4897254495678</v>
      </c>
      <c r="I14" s="18">
        <v>1439.4568401000006</v>
      </c>
      <c r="J14" s="18">
        <v>1542.8120068256499</v>
      </c>
      <c r="K14" s="15">
        <f t="shared" si="28"/>
        <v>-103.35516672564927</v>
      </c>
      <c r="L14" s="18">
        <v>1761.9059399366474</v>
      </c>
      <c r="M14" s="18">
        <v>1776.9560940375127</v>
      </c>
      <c r="N14" s="15">
        <f t="shared" si="31"/>
        <v>-15.050154100865257</v>
      </c>
      <c r="O14" s="18">
        <v>2377.8596946041039</v>
      </c>
      <c r="P14" s="18">
        <v>2399.6827189801857</v>
      </c>
      <c r="Q14" s="15">
        <f t="shared" si="34"/>
        <v>-21.823024376081776</v>
      </c>
      <c r="R14" s="18">
        <v>2443.4618663499996</v>
      </c>
      <c r="S14" s="18">
        <v>2054.9379586513001</v>
      </c>
      <c r="T14" s="15">
        <f t="shared" si="37"/>
        <v>388.52390769869953</v>
      </c>
      <c r="U14" s="18">
        <v>2124.6675493965167</v>
      </c>
      <c r="V14" s="18">
        <v>2426.7960063230307</v>
      </c>
      <c r="W14" s="15">
        <f t="shared" si="40"/>
        <v>-302.12845692651399</v>
      </c>
      <c r="X14" s="18">
        <v>2980.8179219469298</v>
      </c>
      <c r="Y14" s="18">
        <v>2789.8950671486659</v>
      </c>
      <c r="Z14" s="15">
        <f t="shared" si="43"/>
        <v>190.92285479826387</v>
      </c>
      <c r="AA14" s="18">
        <v>2811.4921623</v>
      </c>
      <c r="AB14" s="18">
        <v>3097.0266186689505</v>
      </c>
      <c r="AC14" s="15">
        <f t="shared" si="46"/>
        <v>-285.53445636895049</v>
      </c>
      <c r="AD14" s="18">
        <v>3065.2806889465764</v>
      </c>
      <c r="AE14" s="18">
        <v>3298.2914408907473</v>
      </c>
      <c r="AF14" s="15">
        <f t="shared" si="49"/>
        <v>-233.01075194417081</v>
      </c>
      <c r="AG14" s="18">
        <v>3226.576243302382</v>
      </c>
      <c r="AH14" s="18">
        <v>3913.1559135217672</v>
      </c>
      <c r="AI14" s="15">
        <f t="shared" si="52"/>
        <v>-686.57967021938521</v>
      </c>
      <c r="AJ14" s="18">
        <v>3684.39749790315</v>
      </c>
      <c r="AK14" s="18">
        <v>4326.1419067460965</v>
      </c>
      <c r="AL14" s="15">
        <f t="shared" si="55"/>
        <v>-641.74440884294654</v>
      </c>
    </row>
    <row r="15" spans="1:38" ht="18.75" customHeight="1" x14ac:dyDescent="0.25">
      <c r="A15" s="16" t="s">
        <v>36</v>
      </c>
      <c r="B15" s="17" t="s">
        <v>37</v>
      </c>
      <c r="C15" s="18">
        <v>-495.30000000000007</v>
      </c>
      <c r="D15" s="18">
        <v>821.30000000000007</v>
      </c>
      <c r="E15" s="15">
        <f t="shared" si="22"/>
        <v>-1316.6000000000001</v>
      </c>
      <c r="F15" s="18">
        <v>-442.6</v>
      </c>
      <c r="G15" s="18">
        <v>-720.6</v>
      </c>
      <c r="H15" s="15">
        <f t="shared" si="25"/>
        <v>278</v>
      </c>
      <c r="I15" s="18">
        <v>73.699999999999989</v>
      </c>
      <c r="J15" s="18">
        <v>-395.8</v>
      </c>
      <c r="K15" s="15">
        <f t="shared" si="28"/>
        <v>469.5</v>
      </c>
      <c r="L15" s="18">
        <v>-66.699999999999989</v>
      </c>
      <c r="M15" s="18">
        <v>-354.00000000000006</v>
      </c>
      <c r="N15" s="15">
        <f t="shared" si="31"/>
        <v>287.30000000000007</v>
      </c>
      <c r="O15" s="18">
        <v>795.8</v>
      </c>
      <c r="P15" s="18">
        <v>-25.500000000000032</v>
      </c>
      <c r="Q15" s="15">
        <f t="shared" si="34"/>
        <v>821.3</v>
      </c>
      <c r="R15" s="18">
        <v>1615.6</v>
      </c>
      <c r="S15" s="18">
        <v>140.10000000000002</v>
      </c>
      <c r="T15" s="15">
        <f t="shared" si="37"/>
        <v>1475.5</v>
      </c>
      <c r="U15" s="18">
        <v>2083.9</v>
      </c>
      <c r="V15" s="18">
        <v>209.99999999999997</v>
      </c>
      <c r="W15" s="15">
        <f t="shared" si="40"/>
        <v>1873.9</v>
      </c>
      <c r="X15" s="18">
        <v>2819.2999999999997</v>
      </c>
      <c r="Y15" s="18">
        <v>-14.000000000000046</v>
      </c>
      <c r="Z15" s="15">
        <f t="shared" si="43"/>
        <v>2833.2999999999997</v>
      </c>
      <c r="AA15" s="18">
        <v>3098</v>
      </c>
      <c r="AB15" s="18">
        <v>111.8</v>
      </c>
      <c r="AC15" s="15">
        <f t="shared" si="46"/>
        <v>2986.2</v>
      </c>
      <c r="AD15" s="18">
        <v>3067.8999999999996</v>
      </c>
      <c r="AE15" s="18">
        <v>730.40000000000009</v>
      </c>
      <c r="AF15" s="15">
        <f t="shared" si="49"/>
        <v>2337.4999999999995</v>
      </c>
      <c r="AG15" s="18">
        <v>3675.6000000000004</v>
      </c>
      <c r="AH15" s="18">
        <v>499.8</v>
      </c>
      <c r="AI15" s="15">
        <f t="shared" si="52"/>
        <v>3175.8</v>
      </c>
      <c r="AJ15" s="18">
        <v>4381.3</v>
      </c>
      <c r="AK15" s="18">
        <v>419.2</v>
      </c>
      <c r="AL15" s="15">
        <f t="shared" si="55"/>
        <v>3962.1000000000004</v>
      </c>
    </row>
    <row r="16" spans="1:38" ht="18.75" customHeight="1" x14ac:dyDescent="0.25">
      <c r="A16" s="16" t="s">
        <v>38</v>
      </c>
      <c r="B16" s="26" t="s">
        <v>39</v>
      </c>
      <c r="C16" s="27"/>
      <c r="D16" s="27"/>
      <c r="E16" s="18">
        <v>-16.117999999999995</v>
      </c>
      <c r="F16" s="27"/>
      <c r="G16" s="27"/>
      <c r="H16" s="18">
        <v>3.7219999999999978</v>
      </c>
      <c r="I16" s="27"/>
      <c r="J16" s="27"/>
      <c r="K16" s="18">
        <v>153.292</v>
      </c>
      <c r="L16" s="27"/>
      <c r="M16" s="27"/>
      <c r="N16" s="18">
        <v>174.90899999999999</v>
      </c>
      <c r="O16" s="27"/>
      <c r="P16" s="27"/>
      <c r="Q16" s="18">
        <v>193.654</v>
      </c>
      <c r="R16" s="27"/>
      <c r="S16" s="27"/>
      <c r="T16" s="18">
        <v>251.745</v>
      </c>
      <c r="U16" s="27"/>
      <c r="V16" s="27"/>
      <c r="W16" s="18">
        <v>290.91399999999999</v>
      </c>
      <c r="X16" s="27"/>
      <c r="Y16" s="27"/>
      <c r="Z16" s="18">
        <v>290.56700000000001</v>
      </c>
      <c r="AA16" s="27"/>
      <c r="AB16" s="27"/>
      <c r="AC16" s="18">
        <v>338.10799999999995</v>
      </c>
      <c r="AD16" s="27"/>
      <c r="AE16" s="27"/>
      <c r="AF16" s="18">
        <v>364.17800000000005</v>
      </c>
      <c r="AG16" s="27"/>
      <c r="AH16" s="27"/>
      <c r="AI16" s="18">
        <v>375.96100000000001</v>
      </c>
      <c r="AJ16" s="27"/>
      <c r="AK16" s="27"/>
      <c r="AL16" s="18">
        <v>306.19100000000003</v>
      </c>
    </row>
    <row r="17" spans="1:38" ht="18.75" customHeight="1" x14ac:dyDescent="0.25">
      <c r="A17" s="16" t="s">
        <v>40</v>
      </c>
      <c r="B17" s="17" t="s">
        <v>41</v>
      </c>
      <c r="C17" s="18">
        <v>-489.67571047325822</v>
      </c>
      <c r="D17" s="18">
        <v>-1094.5329139325986</v>
      </c>
      <c r="E17" s="15">
        <f t="shared" si="22"/>
        <v>604.85720345934033</v>
      </c>
      <c r="F17" s="18">
        <v>-1111.3630325426066</v>
      </c>
      <c r="G17" s="18">
        <v>-889.1156059492846</v>
      </c>
      <c r="H17" s="15">
        <f t="shared" ref="H17:H18" si="56">+F17-G17</f>
        <v>-222.24742659332196</v>
      </c>
      <c r="I17" s="18">
        <v>-458.8968642176975</v>
      </c>
      <c r="J17" s="18">
        <v>-346.32674421621277</v>
      </c>
      <c r="K17" s="15">
        <f t="shared" ref="K17:K18" si="57">+I17-J17</f>
        <v>-112.57012000148472</v>
      </c>
      <c r="L17" s="18">
        <v>-608.12146040848381</v>
      </c>
      <c r="M17" s="18">
        <v>-677.06422644870634</v>
      </c>
      <c r="N17" s="15">
        <f t="shared" ref="N17:N18" si="58">+L17-M17</f>
        <v>68.942766040222523</v>
      </c>
      <c r="O17" s="18">
        <v>-54.956172909441534</v>
      </c>
      <c r="P17" s="18">
        <v>632.33949749413478</v>
      </c>
      <c r="Q17" s="15">
        <f t="shared" ref="Q17:Q18" si="59">+O17-P17</f>
        <v>-687.29567040357631</v>
      </c>
      <c r="R17" s="18">
        <v>218.82681929898445</v>
      </c>
      <c r="S17" s="18">
        <v>1229.3207697069956</v>
      </c>
      <c r="T17" s="15">
        <f t="shared" ref="T17:T18" si="60">+R17-S17</f>
        <v>-1010.4939504080112</v>
      </c>
      <c r="U17" s="18">
        <v>302.18187670121074</v>
      </c>
      <c r="V17" s="18">
        <v>950.41916980881967</v>
      </c>
      <c r="W17" s="15">
        <f t="shared" ref="W17:W18" si="61">+U17-V17</f>
        <v>-648.23729310760893</v>
      </c>
      <c r="X17" s="18">
        <v>199.50323113027355</v>
      </c>
      <c r="Y17" s="18">
        <v>1974.7124987574243</v>
      </c>
      <c r="Z17" s="15">
        <f t="shared" ref="Z17:Z18" si="62">+X17-Y17</f>
        <v>-1775.2092676271509</v>
      </c>
      <c r="AA17" s="18">
        <v>495.1525783902282</v>
      </c>
      <c r="AB17" s="18">
        <v>2984.6900138447909</v>
      </c>
      <c r="AC17" s="15">
        <f t="shared" ref="AC17:AC18" si="63">+AA17-AB17</f>
        <v>-2489.5374354545629</v>
      </c>
      <c r="AD17" s="18">
        <v>459.79044838048571</v>
      </c>
      <c r="AE17" s="18">
        <v>2236.5880181996981</v>
      </c>
      <c r="AF17" s="15">
        <f t="shared" ref="AF17:AF18" si="64">+AD17-AE17</f>
        <v>-1776.7975698192124</v>
      </c>
      <c r="AG17" s="18">
        <v>407.44583617264311</v>
      </c>
      <c r="AH17" s="18">
        <v>3044.3699258396532</v>
      </c>
      <c r="AI17" s="15">
        <f t="shared" ref="AI17:AI18" si="65">+AG17-AH17</f>
        <v>-2636.9240896670099</v>
      </c>
      <c r="AJ17" s="18">
        <v>-1593.5867094498326</v>
      </c>
      <c r="AK17" s="18">
        <v>3649.1877838605569</v>
      </c>
      <c r="AL17" s="15">
        <f t="shared" ref="AL17:AL18" si="66">+AJ17-AK17</f>
        <v>-5242.7744933103895</v>
      </c>
    </row>
    <row r="18" spans="1:38" ht="18.75" customHeight="1" x14ac:dyDescent="0.25">
      <c r="A18" s="16" t="s">
        <v>42</v>
      </c>
      <c r="B18" s="17" t="s">
        <v>43</v>
      </c>
      <c r="C18" s="18">
        <v>0</v>
      </c>
      <c r="D18" s="27"/>
      <c r="E18" s="15">
        <f t="shared" si="22"/>
        <v>0</v>
      </c>
      <c r="F18" s="18">
        <v>-39.599999999999994</v>
      </c>
      <c r="G18" s="27"/>
      <c r="H18" s="15">
        <f t="shared" si="56"/>
        <v>-39.599999999999994</v>
      </c>
      <c r="I18" s="18">
        <v>-39.599999999999994</v>
      </c>
      <c r="J18" s="27"/>
      <c r="K18" s="15">
        <f t="shared" si="57"/>
        <v>-39.599999999999994</v>
      </c>
      <c r="L18" s="18">
        <v>-39.599999999999994</v>
      </c>
      <c r="M18" s="27"/>
      <c r="N18" s="15">
        <f t="shared" si="58"/>
        <v>-39.599999999999994</v>
      </c>
      <c r="O18" s="18">
        <v>-9.5999999999999943</v>
      </c>
      <c r="P18" s="27"/>
      <c r="Q18" s="15">
        <f t="shared" si="59"/>
        <v>-9.5999999999999943</v>
      </c>
      <c r="R18" s="18">
        <v>-14.599999999999994</v>
      </c>
      <c r="S18" s="27"/>
      <c r="T18" s="15">
        <f t="shared" si="60"/>
        <v>-14.599999999999994</v>
      </c>
      <c r="U18" s="18">
        <v>40.900000000000006</v>
      </c>
      <c r="V18" s="27"/>
      <c r="W18" s="15">
        <f t="shared" si="61"/>
        <v>40.900000000000006</v>
      </c>
      <c r="X18" s="18">
        <v>53.5</v>
      </c>
      <c r="Y18" s="27"/>
      <c r="Z18" s="15">
        <f t="shared" si="62"/>
        <v>53.5</v>
      </c>
      <c r="AA18" s="18">
        <v>-11</v>
      </c>
      <c r="AB18" s="27"/>
      <c r="AC18" s="15">
        <f t="shared" si="63"/>
        <v>-11</v>
      </c>
      <c r="AD18" s="18">
        <v>-41.899999999999977</v>
      </c>
      <c r="AE18" s="27"/>
      <c r="AF18" s="15">
        <f t="shared" si="64"/>
        <v>-41.899999999999977</v>
      </c>
      <c r="AG18" s="18">
        <v>-58.199999999999974</v>
      </c>
      <c r="AH18" s="27"/>
      <c r="AI18" s="15">
        <f t="shared" si="65"/>
        <v>-58.199999999999974</v>
      </c>
      <c r="AJ18" s="18">
        <v>-43.09999999999998</v>
      </c>
      <c r="AK18" s="27"/>
      <c r="AL18" s="15">
        <f t="shared" si="66"/>
        <v>-43.09999999999998</v>
      </c>
    </row>
    <row r="19" spans="1:38" ht="18.75" customHeight="1" x14ac:dyDescent="0.25">
      <c r="A19" s="13" t="s">
        <v>44</v>
      </c>
      <c r="B19" s="28" t="s">
        <v>45</v>
      </c>
      <c r="C19" s="29"/>
      <c r="D19" s="29"/>
      <c r="E19" s="30">
        <f>-E6-E11+E13</f>
        <v>-762.07675308225157</v>
      </c>
      <c r="F19" s="29"/>
      <c r="G19" s="29"/>
      <c r="H19" s="30">
        <f>-H6-H11+H13</f>
        <v>121.62036818349486</v>
      </c>
      <c r="I19" s="29"/>
      <c r="J19" s="29"/>
      <c r="K19" s="30">
        <f>-K6-K11+K13</f>
        <v>-656.91829100943255</v>
      </c>
      <c r="L19" s="29"/>
      <c r="M19" s="29"/>
      <c r="N19" s="30">
        <f>-N6-N11+N13</f>
        <v>-521.47800332930842</v>
      </c>
      <c r="O19" s="29"/>
      <c r="P19" s="29"/>
      <c r="Q19" s="30">
        <f>-Q6-Q11+Q13</f>
        <v>-602.74749446470105</v>
      </c>
      <c r="R19" s="29"/>
      <c r="S19" s="29"/>
      <c r="T19" s="30">
        <f>-T6-T11+T13</f>
        <v>-47.837676418286037</v>
      </c>
      <c r="U19" s="29"/>
      <c r="V19" s="29"/>
      <c r="W19" s="30">
        <f>-W6-W11+W13</f>
        <v>392.67887548053227</v>
      </c>
      <c r="X19" s="29"/>
      <c r="Y19" s="29"/>
      <c r="Z19" s="30">
        <f>-Z6-Z11+Z13</f>
        <v>775.43440065939058</v>
      </c>
      <c r="AA19" s="29"/>
      <c r="AB19" s="29"/>
      <c r="AC19" s="30">
        <f>-AC6-AC11+AC13</f>
        <v>-451.9558040499553</v>
      </c>
      <c r="AD19" s="29"/>
      <c r="AE19" s="29"/>
      <c r="AF19" s="30">
        <f>-AF6-AF11+AF13</f>
        <v>-109.45173200619809</v>
      </c>
      <c r="AG19" s="29"/>
      <c r="AH19" s="29"/>
      <c r="AI19" s="30">
        <f>-AI6-AI11+AI13</f>
        <v>-310.93232164558412</v>
      </c>
      <c r="AJ19" s="29"/>
      <c r="AK19" s="29"/>
      <c r="AL19" s="30">
        <f>-AL6-AL11+AL13</f>
        <v>-1846.2037968846116</v>
      </c>
    </row>
    <row r="20" spans="1:38" s="31" customFormat="1" ht="20.25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31" customFormat="1" ht="20.25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31" customFormat="1" ht="20.25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31" customFormat="1" ht="20.25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31" customFormat="1" ht="20.25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31" customFormat="1" ht="20.25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31" customFormat="1" ht="20.25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31" customFormat="1" ht="20.25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31" customFormat="1" ht="20.25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31" customFormat="1" ht="20.25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31" customFormat="1" ht="20.25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31" customFormat="1" ht="20.25" x14ac:dyDescent="0.3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1" customFormat="1" ht="20.25" x14ac:dyDescent="0.3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2:38" s="31" customFormat="1" ht="20.25" x14ac:dyDescent="0.3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2:38" s="31" customFormat="1" ht="20.25" x14ac:dyDescent="0.3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2:38" s="31" customFormat="1" ht="20.25" x14ac:dyDescent="0.3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2:38" s="31" customFormat="1" ht="20.25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2:38" s="31" customFormat="1" ht="20.25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2:38" s="31" customFormat="1" ht="20.25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2:38" s="31" customFormat="1" ht="20.25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2:38" s="31" customFormat="1" ht="20.25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2:38" s="31" customFormat="1" ht="20.25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s="31" customFormat="1" ht="20.25" x14ac:dyDescent="0.3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2:38" s="31" customFormat="1" ht="20.25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2:38" s="31" customFormat="1" ht="20.25" x14ac:dyDescent="0.3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2:38" s="31" customFormat="1" ht="20.25" x14ac:dyDescent="0.3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2:38" s="31" customFormat="1" ht="20.25" x14ac:dyDescent="0.3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2:38" s="31" customFormat="1" ht="20.25" x14ac:dyDescent="0.3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2:38" s="31" customFormat="1" ht="20.25" x14ac:dyDescent="0.3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2:38" s="31" customFormat="1" ht="20.25" x14ac:dyDescent="0.3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2:38" s="31" customFormat="1" ht="20.25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2:38" s="31" customFormat="1" ht="20.25" x14ac:dyDescent="0.3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s="31" customFormat="1" ht="20.25" x14ac:dyDescent="0.3">
      <c r="B52" s="32"/>
      <c r="C52" s="33"/>
      <c r="D52" s="33"/>
      <c r="E52" s="2"/>
      <c r="F52" s="33"/>
      <c r="G52" s="33"/>
      <c r="H52" s="2"/>
      <c r="I52" s="33"/>
      <c r="J52" s="33"/>
      <c r="K52" s="2"/>
      <c r="L52" s="33"/>
      <c r="M52" s="33"/>
      <c r="N52" s="2"/>
      <c r="O52" s="33"/>
      <c r="P52" s="33"/>
      <c r="Q52" s="2"/>
      <c r="R52" s="33"/>
      <c r="S52" s="33"/>
      <c r="T52" s="2"/>
      <c r="U52" s="33"/>
      <c r="V52" s="33"/>
      <c r="W52" s="2"/>
      <c r="X52" s="33"/>
      <c r="Y52" s="33"/>
      <c r="Z52" s="2"/>
      <c r="AA52" s="33"/>
      <c r="AB52" s="33"/>
      <c r="AC52" s="2"/>
      <c r="AD52" s="33"/>
      <c r="AE52" s="33"/>
      <c r="AF52" s="2"/>
      <c r="AG52" s="33"/>
      <c r="AH52" s="33"/>
      <c r="AI52" s="2"/>
      <c r="AJ52" s="33"/>
      <c r="AK52" s="33"/>
      <c r="AL52" s="2"/>
    </row>
    <row r="53" spans="2:38" s="31" customFormat="1" ht="20.25" x14ac:dyDescent="0.3">
      <c r="B53" s="32"/>
      <c r="C53" s="33"/>
      <c r="D53" s="33"/>
      <c r="E53" s="2"/>
      <c r="F53" s="33"/>
      <c r="G53" s="33"/>
      <c r="H53" s="2"/>
      <c r="I53" s="33"/>
      <c r="J53" s="33"/>
      <c r="K53" s="2"/>
      <c r="L53" s="33"/>
      <c r="M53" s="33"/>
      <c r="N53" s="2"/>
      <c r="O53" s="33"/>
      <c r="P53" s="33"/>
      <c r="Q53" s="2"/>
      <c r="R53" s="33"/>
      <c r="S53" s="33"/>
      <c r="T53" s="2"/>
      <c r="U53" s="33"/>
      <c r="V53" s="33"/>
      <c r="W53" s="2"/>
      <c r="X53" s="33"/>
      <c r="Y53" s="33"/>
      <c r="Z53" s="2"/>
      <c r="AA53" s="33"/>
      <c r="AB53" s="33"/>
      <c r="AC53" s="2"/>
      <c r="AD53" s="33"/>
      <c r="AE53" s="33"/>
      <c r="AF53" s="2"/>
      <c r="AG53" s="33"/>
      <c r="AH53" s="33"/>
      <c r="AI53" s="2"/>
      <c r="AJ53" s="33"/>
      <c r="AK53" s="33"/>
      <c r="AL53" s="2"/>
    </row>
    <row r="54" spans="2:38" s="31" customFormat="1" ht="20.25" x14ac:dyDescent="0.3">
      <c r="B54" s="32"/>
      <c r="C54" s="33"/>
      <c r="D54" s="33"/>
      <c r="E54" s="2"/>
      <c r="F54" s="33"/>
      <c r="G54" s="33"/>
      <c r="H54" s="2"/>
      <c r="I54" s="33"/>
      <c r="J54" s="33"/>
      <c r="K54" s="2"/>
      <c r="L54" s="33"/>
      <c r="M54" s="33"/>
      <c r="N54" s="2"/>
      <c r="O54" s="33"/>
      <c r="P54" s="33"/>
      <c r="Q54" s="2"/>
      <c r="R54" s="33"/>
      <c r="S54" s="33"/>
      <c r="T54" s="2"/>
      <c r="U54" s="33"/>
      <c r="V54" s="33"/>
      <c r="W54" s="2"/>
      <c r="X54" s="33"/>
      <c r="Y54" s="33"/>
      <c r="Z54" s="2"/>
      <c r="AA54" s="33"/>
      <c r="AB54" s="33"/>
      <c r="AC54" s="2"/>
      <c r="AD54" s="33"/>
      <c r="AE54" s="33"/>
      <c r="AF54" s="2"/>
      <c r="AG54" s="33"/>
      <c r="AH54" s="33"/>
      <c r="AI54" s="2"/>
      <c r="AJ54" s="33"/>
      <c r="AK54" s="33"/>
      <c r="AL54" s="2"/>
    </row>
    <row r="55" spans="2:38" s="31" customFormat="1" ht="20.25" x14ac:dyDescent="0.3"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 s="31" customFormat="1" ht="20.25" x14ac:dyDescent="0.3"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 s="31" customFormat="1" ht="20.25" x14ac:dyDescent="0.3"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 s="31" customFormat="1" ht="20.25" x14ac:dyDescent="0.3"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 s="31" customFormat="1" ht="20.25" x14ac:dyDescent="0.3"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2:38" s="31" customFormat="1" ht="20.25" x14ac:dyDescent="0.3"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38" s="31" customFormat="1" ht="20.25" x14ac:dyDescent="0.3"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2:38" s="31" customFormat="1" ht="20.25" x14ac:dyDescent="0.3"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2:38" s="31" customFormat="1" ht="20.25" x14ac:dyDescent="0.3"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2:38" s="31" customFormat="1" ht="20.25" x14ac:dyDescent="0.3"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ht="20.25" x14ac:dyDescent="0.3"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ht="20.25" x14ac:dyDescent="0.3"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16067" ht="20.25" x14ac:dyDescent="0.3">
      <c r="B67" s="32"/>
    </row>
    <row r="68" spans="1:16067" ht="20.25" x14ac:dyDescent="0.3">
      <c r="B68" s="32"/>
    </row>
    <row r="69" spans="1:16067" ht="20.25" x14ac:dyDescent="0.3">
      <c r="B69" s="32"/>
    </row>
    <row r="70" spans="1:16067" ht="20.25" x14ac:dyDescent="0.3">
      <c r="B70" s="32"/>
    </row>
    <row r="71" spans="1:16067" ht="20.25" x14ac:dyDescent="0.3">
      <c r="B71" s="32"/>
    </row>
    <row r="72" spans="1:16067" ht="20.25" x14ac:dyDescent="0.3">
      <c r="B72" s="32"/>
    </row>
    <row r="73" spans="1:16067" ht="20.25" x14ac:dyDescent="0.3">
      <c r="B73" s="32"/>
    </row>
    <row r="74" spans="1:16067" ht="20.25" x14ac:dyDescent="0.3">
      <c r="B74" s="32"/>
    </row>
    <row r="75" spans="1:16067" ht="20.25" x14ac:dyDescent="0.3">
      <c r="B75" s="32"/>
    </row>
    <row r="76" spans="1:16067" ht="20.25" x14ac:dyDescent="0.3">
      <c r="B76" s="32"/>
    </row>
    <row r="77" spans="1:16067" ht="20.25" x14ac:dyDescent="0.3">
      <c r="B77" s="32"/>
    </row>
    <row r="78" spans="1:16067" s="2" customFormat="1" ht="20.25" x14ac:dyDescent="0.3">
      <c r="A78" s="1"/>
      <c r="B78" s="3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ht="20.25" x14ac:dyDescent="0.3">
      <c r="A79" s="1"/>
      <c r="B79" s="3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ht="20.25" x14ac:dyDescent="0.3">
      <c r="A80" s="1"/>
      <c r="B80" s="3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ht="20.25" x14ac:dyDescent="0.3">
      <c r="A81" s="1"/>
      <c r="B81" s="3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ht="20.25" x14ac:dyDescent="0.3">
      <c r="A82" s="1"/>
      <c r="B82" s="3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ht="20.25" x14ac:dyDescent="0.3">
      <c r="A83" s="1"/>
      <c r="B83" s="3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ht="20.25" x14ac:dyDescent="0.3">
      <c r="A84" s="1"/>
      <c r="B84" s="3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ht="20.25" x14ac:dyDescent="0.3">
      <c r="A85" s="1"/>
      <c r="B85" s="3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ht="20.25" x14ac:dyDescent="0.3">
      <c r="A86" s="1"/>
      <c r="B86" s="3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pans="2:2" s="2" customFormat="1" x14ac:dyDescent="0.2">
      <c r="B209" s="1"/>
    </row>
    <row r="228" spans="2:2" s="2" customFormat="1" x14ac:dyDescent="0.2">
      <c r="B228" s="1"/>
    </row>
  </sheetData>
  <conditionalFormatting sqref="B20:B65404">
    <cfRule type="duplicateValues" dxfId="216" priority="217" stopIfTrue="1"/>
  </conditionalFormatting>
  <conditionalFormatting sqref="C12">
    <cfRule type="duplicateValues" dxfId="215" priority="215" stopIfTrue="1"/>
    <cfRule type="duplicateValues" dxfId="214" priority="216" stopIfTrue="1"/>
  </conditionalFormatting>
  <conditionalFormatting sqref="D12">
    <cfRule type="duplicateValues" dxfId="213" priority="213" stopIfTrue="1"/>
    <cfRule type="duplicateValues" dxfId="212" priority="214" stopIfTrue="1"/>
  </conditionalFormatting>
  <conditionalFormatting sqref="E12">
    <cfRule type="duplicateValues" dxfId="211" priority="211" stopIfTrue="1"/>
    <cfRule type="duplicateValues" dxfId="210" priority="212" stopIfTrue="1"/>
  </conditionalFormatting>
  <conditionalFormatting sqref="C12">
    <cfRule type="duplicateValues" dxfId="209" priority="209" stopIfTrue="1"/>
    <cfRule type="duplicateValues" dxfId="208" priority="210" stopIfTrue="1"/>
  </conditionalFormatting>
  <conditionalFormatting sqref="D12">
    <cfRule type="duplicateValues" dxfId="207" priority="207" stopIfTrue="1"/>
    <cfRule type="duplicateValues" dxfId="206" priority="208" stopIfTrue="1"/>
  </conditionalFormatting>
  <conditionalFormatting sqref="E12">
    <cfRule type="duplicateValues" dxfId="205" priority="205" stopIfTrue="1"/>
    <cfRule type="duplicateValues" dxfId="204" priority="206" stopIfTrue="1"/>
  </conditionalFormatting>
  <conditionalFormatting sqref="F12">
    <cfRule type="duplicateValues" dxfId="203" priority="203" stopIfTrue="1"/>
    <cfRule type="duplicateValues" dxfId="202" priority="204" stopIfTrue="1"/>
  </conditionalFormatting>
  <conditionalFormatting sqref="G12">
    <cfRule type="duplicateValues" dxfId="201" priority="201" stopIfTrue="1"/>
    <cfRule type="duplicateValues" dxfId="200" priority="202" stopIfTrue="1"/>
  </conditionalFormatting>
  <conditionalFormatting sqref="H12">
    <cfRule type="duplicateValues" dxfId="199" priority="199" stopIfTrue="1"/>
    <cfRule type="duplicateValues" dxfId="198" priority="200" stopIfTrue="1"/>
  </conditionalFormatting>
  <conditionalFormatting sqref="F12">
    <cfRule type="duplicateValues" dxfId="197" priority="197" stopIfTrue="1"/>
    <cfRule type="duplicateValues" dxfId="196" priority="198" stopIfTrue="1"/>
  </conditionalFormatting>
  <conditionalFormatting sqref="G12">
    <cfRule type="duplicateValues" dxfId="195" priority="195" stopIfTrue="1"/>
    <cfRule type="duplicateValues" dxfId="194" priority="196" stopIfTrue="1"/>
  </conditionalFormatting>
  <conditionalFormatting sqref="H12">
    <cfRule type="duplicateValues" dxfId="193" priority="193" stopIfTrue="1"/>
    <cfRule type="duplicateValues" dxfId="192" priority="194" stopIfTrue="1"/>
  </conditionalFormatting>
  <conditionalFormatting sqref="I12">
    <cfRule type="duplicateValues" dxfId="191" priority="191" stopIfTrue="1"/>
    <cfRule type="duplicateValues" dxfId="190" priority="192" stopIfTrue="1"/>
  </conditionalFormatting>
  <conditionalFormatting sqref="J12">
    <cfRule type="duplicateValues" dxfId="189" priority="189" stopIfTrue="1"/>
    <cfRule type="duplicateValues" dxfId="188" priority="190" stopIfTrue="1"/>
  </conditionalFormatting>
  <conditionalFormatting sqref="K12">
    <cfRule type="duplicateValues" dxfId="187" priority="187" stopIfTrue="1"/>
    <cfRule type="duplicateValues" dxfId="186" priority="188" stopIfTrue="1"/>
  </conditionalFormatting>
  <conditionalFormatting sqref="I12">
    <cfRule type="duplicateValues" dxfId="185" priority="185" stopIfTrue="1"/>
    <cfRule type="duplicateValues" dxfId="184" priority="186" stopIfTrue="1"/>
  </conditionalFormatting>
  <conditionalFormatting sqref="J12">
    <cfRule type="duplicateValues" dxfId="183" priority="183" stopIfTrue="1"/>
    <cfRule type="duplicateValues" dxfId="182" priority="184" stopIfTrue="1"/>
  </conditionalFormatting>
  <conditionalFormatting sqref="K12">
    <cfRule type="duplicateValues" dxfId="181" priority="181" stopIfTrue="1"/>
    <cfRule type="duplicateValues" dxfId="180" priority="182" stopIfTrue="1"/>
  </conditionalFormatting>
  <conditionalFormatting sqref="L12">
    <cfRule type="duplicateValues" dxfId="179" priority="179" stopIfTrue="1"/>
    <cfRule type="duplicateValues" dxfId="178" priority="180" stopIfTrue="1"/>
  </conditionalFormatting>
  <conditionalFormatting sqref="M12">
    <cfRule type="duplicateValues" dxfId="177" priority="177" stopIfTrue="1"/>
    <cfRule type="duplicateValues" dxfId="176" priority="178" stopIfTrue="1"/>
  </conditionalFormatting>
  <conditionalFormatting sqref="N12">
    <cfRule type="duplicateValues" dxfId="175" priority="175" stopIfTrue="1"/>
    <cfRule type="duplicateValues" dxfId="174" priority="176" stopIfTrue="1"/>
  </conditionalFormatting>
  <conditionalFormatting sqref="L12">
    <cfRule type="duplicateValues" dxfId="173" priority="173" stopIfTrue="1"/>
    <cfRule type="duplicateValues" dxfId="172" priority="174" stopIfTrue="1"/>
  </conditionalFormatting>
  <conditionalFormatting sqref="M12">
    <cfRule type="duplicateValues" dxfId="171" priority="171" stopIfTrue="1"/>
    <cfRule type="duplicateValues" dxfId="170" priority="172" stopIfTrue="1"/>
  </conditionalFormatting>
  <conditionalFormatting sqref="N12">
    <cfRule type="duplicateValues" dxfId="169" priority="169" stopIfTrue="1"/>
    <cfRule type="duplicateValues" dxfId="168" priority="170" stopIfTrue="1"/>
  </conditionalFormatting>
  <conditionalFormatting sqref="O12">
    <cfRule type="duplicateValues" dxfId="167" priority="167" stopIfTrue="1"/>
    <cfRule type="duplicateValues" dxfId="166" priority="168" stopIfTrue="1"/>
  </conditionalFormatting>
  <conditionalFormatting sqref="P12">
    <cfRule type="duplicateValues" dxfId="165" priority="165" stopIfTrue="1"/>
    <cfRule type="duplicateValues" dxfId="164" priority="166" stopIfTrue="1"/>
  </conditionalFormatting>
  <conditionalFormatting sqref="Q12">
    <cfRule type="duplicateValues" dxfId="163" priority="163" stopIfTrue="1"/>
    <cfRule type="duplicateValues" dxfId="162" priority="164" stopIfTrue="1"/>
  </conditionalFormatting>
  <conditionalFormatting sqref="O12">
    <cfRule type="duplicateValues" dxfId="161" priority="161" stopIfTrue="1"/>
    <cfRule type="duplicateValues" dxfId="160" priority="162" stopIfTrue="1"/>
  </conditionalFormatting>
  <conditionalFormatting sqref="P12">
    <cfRule type="duplicateValues" dxfId="159" priority="159" stopIfTrue="1"/>
    <cfRule type="duplicateValues" dxfId="158" priority="160" stopIfTrue="1"/>
  </conditionalFormatting>
  <conditionalFormatting sqref="Q12">
    <cfRule type="duplicateValues" dxfId="157" priority="157" stopIfTrue="1"/>
    <cfRule type="duplicateValues" dxfId="156" priority="158" stopIfTrue="1"/>
  </conditionalFormatting>
  <conditionalFormatting sqref="R12">
    <cfRule type="duplicateValues" dxfId="155" priority="155" stopIfTrue="1"/>
    <cfRule type="duplicateValues" dxfId="154" priority="156" stopIfTrue="1"/>
  </conditionalFormatting>
  <conditionalFormatting sqref="S12">
    <cfRule type="duplicateValues" dxfId="153" priority="153" stopIfTrue="1"/>
    <cfRule type="duplicateValues" dxfId="152" priority="154" stopIfTrue="1"/>
  </conditionalFormatting>
  <conditionalFormatting sqref="T12">
    <cfRule type="duplicateValues" dxfId="151" priority="151" stopIfTrue="1"/>
    <cfRule type="duplicateValues" dxfId="150" priority="152" stopIfTrue="1"/>
  </conditionalFormatting>
  <conditionalFormatting sqref="R12">
    <cfRule type="duplicateValues" dxfId="149" priority="149" stopIfTrue="1"/>
    <cfRule type="duplicateValues" dxfId="148" priority="150" stopIfTrue="1"/>
  </conditionalFormatting>
  <conditionalFormatting sqref="S12">
    <cfRule type="duplicateValues" dxfId="147" priority="147" stopIfTrue="1"/>
    <cfRule type="duplicateValues" dxfId="146" priority="148" stopIfTrue="1"/>
  </conditionalFormatting>
  <conditionalFormatting sqref="T12">
    <cfRule type="duplicateValues" dxfId="145" priority="145" stopIfTrue="1"/>
    <cfRule type="duplicateValues" dxfId="144" priority="146" stopIfTrue="1"/>
  </conditionalFormatting>
  <conditionalFormatting sqref="U12">
    <cfRule type="duplicateValues" dxfId="143" priority="143" stopIfTrue="1"/>
    <cfRule type="duplicateValues" dxfId="142" priority="144" stopIfTrue="1"/>
  </conditionalFormatting>
  <conditionalFormatting sqref="V12">
    <cfRule type="duplicateValues" dxfId="141" priority="141" stopIfTrue="1"/>
    <cfRule type="duplicateValues" dxfId="140" priority="142" stopIfTrue="1"/>
  </conditionalFormatting>
  <conditionalFormatting sqref="W12">
    <cfRule type="duplicateValues" dxfId="139" priority="139" stopIfTrue="1"/>
    <cfRule type="duplicateValues" dxfId="138" priority="140" stopIfTrue="1"/>
  </conditionalFormatting>
  <conditionalFormatting sqref="U12">
    <cfRule type="duplicateValues" dxfId="137" priority="137" stopIfTrue="1"/>
    <cfRule type="duplicateValues" dxfId="136" priority="138" stopIfTrue="1"/>
  </conditionalFormatting>
  <conditionalFormatting sqref="V12">
    <cfRule type="duplicateValues" dxfId="135" priority="135" stopIfTrue="1"/>
    <cfRule type="duplicateValues" dxfId="134" priority="136" stopIfTrue="1"/>
  </conditionalFormatting>
  <conditionalFormatting sqref="W12">
    <cfRule type="duplicateValues" dxfId="133" priority="133" stopIfTrue="1"/>
    <cfRule type="duplicateValues" dxfId="132" priority="134" stopIfTrue="1"/>
  </conditionalFormatting>
  <conditionalFormatting sqref="X12">
    <cfRule type="duplicateValues" dxfId="131" priority="131" stopIfTrue="1"/>
    <cfRule type="duplicateValues" dxfId="130" priority="132" stopIfTrue="1"/>
  </conditionalFormatting>
  <conditionalFormatting sqref="Y12">
    <cfRule type="duplicateValues" dxfId="129" priority="129" stopIfTrue="1"/>
    <cfRule type="duplicateValues" dxfId="128" priority="130" stopIfTrue="1"/>
  </conditionalFormatting>
  <conditionalFormatting sqref="Z12">
    <cfRule type="duplicateValues" dxfId="127" priority="127" stopIfTrue="1"/>
    <cfRule type="duplicateValues" dxfId="126" priority="128" stopIfTrue="1"/>
  </conditionalFormatting>
  <conditionalFormatting sqref="X12">
    <cfRule type="duplicateValues" dxfId="125" priority="125" stopIfTrue="1"/>
    <cfRule type="duplicateValues" dxfId="124" priority="126" stopIfTrue="1"/>
  </conditionalFormatting>
  <conditionalFormatting sqref="Y12">
    <cfRule type="duplicateValues" dxfId="123" priority="123" stopIfTrue="1"/>
    <cfRule type="duplicateValues" dxfId="122" priority="124" stopIfTrue="1"/>
  </conditionalFormatting>
  <conditionalFormatting sqref="Z12">
    <cfRule type="duplicateValues" dxfId="121" priority="121" stopIfTrue="1"/>
    <cfRule type="duplicateValues" dxfId="120" priority="122" stopIfTrue="1"/>
  </conditionalFormatting>
  <conditionalFormatting sqref="AA12">
    <cfRule type="duplicateValues" dxfId="119" priority="119" stopIfTrue="1"/>
    <cfRule type="duplicateValues" dxfId="118" priority="120" stopIfTrue="1"/>
  </conditionalFormatting>
  <conditionalFormatting sqref="AB12">
    <cfRule type="duplicateValues" dxfId="117" priority="117" stopIfTrue="1"/>
    <cfRule type="duplicateValues" dxfId="116" priority="118" stopIfTrue="1"/>
  </conditionalFormatting>
  <conditionalFormatting sqref="AC12">
    <cfRule type="duplicateValues" dxfId="115" priority="115" stopIfTrue="1"/>
    <cfRule type="duplicateValues" dxfId="114" priority="116" stopIfTrue="1"/>
  </conditionalFormatting>
  <conditionalFormatting sqref="AA12">
    <cfRule type="duplicateValues" dxfId="113" priority="113" stopIfTrue="1"/>
    <cfRule type="duplicateValues" dxfId="112" priority="114" stopIfTrue="1"/>
  </conditionalFormatting>
  <conditionalFormatting sqref="AB12">
    <cfRule type="duplicateValues" dxfId="111" priority="111" stopIfTrue="1"/>
    <cfRule type="duplicateValues" dxfId="110" priority="112" stopIfTrue="1"/>
  </conditionalFormatting>
  <conditionalFormatting sqref="AC12">
    <cfRule type="duplicateValues" dxfId="109" priority="109" stopIfTrue="1"/>
    <cfRule type="duplicateValues" dxfId="108" priority="110" stopIfTrue="1"/>
  </conditionalFormatting>
  <conditionalFormatting sqref="AD12">
    <cfRule type="duplicateValues" dxfId="107" priority="107" stopIfTrue="1"/>
    <cfRule type="duplicateValues" dxfId="106" priority="108" stopIfTrue="1"/>
  </conditionalFormatting>
  <conditionalFormatting sqref="AE12">
    <cfRule type="duplicateValues" dxfId="105" priority="105" stopIfTrue="1"/>
    <cfRule type="duplicateValues" dxfId="104" priority="106" stopIfTrue="1"/>
  </conditionalFormatting>
  <conditionalFormatting sqref="AF12">
    <cfRule type="duplicateValues" dxfId="103" priority="103" stopIfTrue="1"/>
    <cfRule type="duplicateValues" dxfId="102" priority="104" stopIfTrue="1"/>
  </conditionalFormatting>
  <conditionalFormatting sqref="AD12">
    <cfRule type="duplicateValues" dxfId="101" priority="101" stopIfTrue="1"/>
    <cfRule type="duplicateValues" dxfId="100" priority="102" stopIfTrue="1"/>
  </conditionalFormatting>
  <conditionalFormatting sqref="AE12">
    <cfRule type="duplicateValues" dxfId="99" priority="99" stopIfTrue="1"/>
    <cfRule type="duplicateValues" dxfId="98" priority="100" stopIfTrue="1"/>
  </conditionalFormatting>
  <conditionalFormatting sqref="AF12">
    <cfRule type="duplicateValues" dxfId="97" priority="97" stopIfTrue="1"/>
    <cfRule type="duplicateValues" dxfId="96" priority="98" stopIfTrue="1"/>
  </conditionalFormatting>
  <conditionalFormatting sqref="AG12">
    <cfRule type="duplicateValues" dxfId="95" priority="95" stopIfTrue="1"/>
    <cfRule type="duplicateValues" dxfId="94" priority="96" stopIfTrue="1"/>
  </conditionalFormatting>
  <conditionalFormatting sqref="AH12">
    <cfRule type="duplicateValues" dxfId="93" priority="93" stopIfTrue="1"/>
    <cfRule type="duplicateValues" dxfId="92" priority="94" stopIfTrue="1"/>
  </conditionalFormatting>
  <conditionalFormatting sqref="AI12">
    <cfRule type="duplicateValues" dxfId="91" priority="91" stopIfTrue="1"/>
    <cfRule type="duplicateValues" dxfId="90" priority="92" stopIfTrue="1"/>
  </conditionalFormatting>
  <conditionalFormatting sqref="AG12">
    <cfRule type="duplicateValues" dxfId="89" priority="89" stopIfTrue="1"/>
    <cfRule type="duplicateValues" dxfId="88" priority="90" stopIfTrue="1"/>
  </conditionalFormatting>
  <conditionalFormatting sqref="AH12">
    <cfRule type="duplicateValues" dxfId="87" priority="87" stopIfTrue="1"/>
    <cfRule type="duplicateValues" dxfId="86" priority="88" stopIfTrue="1"/>
  </conditionalFormatting>
  <conditionalFormatting sqref="AI12">
    <cfRule type="duplicateValues" dxfId="85" priority="85" stopIfTrue="1"/>
    <cfRule type="duplicateValues" dxfId="84" priority="86" stopIfTrue="1"/>
  </conditionalFormatting>
  <conditionalFormatting sqref="AJ12">
    <cfRule type="duplicateValues" dxfId="83" priority="83" stopIfTrue="1"/>
    <cfRule type="duplicateValues" dxfId="82" priority="84" stopIfTrue="1"/>
  </conditionalFormatting>
  <conditionalFormatting sqref="AK12">
    <cfRule type="duplicateValues" dxfId="81" priority="81" stopIfTrue="1"/>
    <cfRule type="duplicateValues" dxfId="80" priority="82" stopIfTrue="1"/>
  </conditionalFormatting>
  <conditionalFormatting sqref="AL12">
    <cfRule type="duplicateValues" dxfId="79" priority="79" stopIfTrue="1"/>
    <cfRule type="duplicateValues" dxfId="78" priority="80" stopIfTrue="1"/>
  </conditionalFormatting>
  <conditionalFormatting sqref="AJ12">
    <cfRule type="duplicateValues" dxfId="77" priority="77" stopIfTrue="1"/>
    <cfRule type="duplicateValues" dxfId="76" priority="78" stopIfTrue="1"/>
  </conditionalFormatting>
  <conditionalFormatting sqref="AK12">
    <cfRule type="duplicateValues" dxfId="75" priority="75" stopIfTrue="1"/>
    <cfRule type="duplicateValues" dxfId="74" priority="76" stopIfTrue="1"/>
  </conditionalFormatting>
  <conditionalFormatting sqref="AL12">
    <cfRule type="duplicateValues" dxfId="73" priority="73" stopIfTrue="1"/>
    <cfRule type="duplicateValues" dxfId="72" priority="74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2024-10-02T14:56:41Z</dcterms:created>
  <dcterms:modified xsi:type="dcterms:W3CDTF">2024-10-02T14:57:21Z</dcterms:modified>
</cp:coreProperties>
</file>