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9DDA0BAA-B23D-41E2-B2E4-A5AC8824E8D3}" xr6:coauthVersionLast="47" xr6:coauthVersionMax="47" xr10:uidLastSave="{00000000-0000-0000-0000-000000000000}"/>
  <bookViews>
    <workbookView xWindow="-120" yWindow="-120" windowWidth="29040" windowHeight="17520" xr2:uid="{2EBAAB95-8190-4B3D-A5DC-8A0A77F60B9C}"/>
  </bookViews>
  <sheets>
    <sheet name="MBOP_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L13" i="1" s="1"/>
  <c r="AH13" i="1"/>
  <c r="AG13" i="1"/>
  <c r="AI13" i="1" s="1"/>
  <c r="AE13" i="1"/>
  <c r="AD13" i="1"/>
  <c r="AF13" i="1" s="1"/>
  <c r="AB13" i="1"/>
  <c r="AA13" i="1"/>
  <c r="Y13" i="1"/>
  <c r="X13" i="1"/>
  <c r="V13" i="1"/>
  <c r="U13" i="1"/>
  <c r="W13" i="1" s="1"/>
  <c r="S13" i="1"/>
  <c r="R13" i="1"/>
  <c r="P13" i="1"/>
  <c r="O13" i="1"/>
  <c r="Q13" i="1" s="1"/>
  <c r="M13" i="1"/>
  <c r="L13" i="1"/>
  <c r="J13" i="1"/>
  <c r="I13" i="1"/>
  <c r="K13" i="1" s="1"/>
  <c r="G13" i="1"/>
  <c r="F13" i="1"/>
  <c r="D13" i="1"/>
  <c r="C13" i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L6" i="1" s="1"/>
  <c r="AH6" i="1"/>
  <c r="AG6" i="1"/>
  <c r="AI6" i="1" s="1"/>
  <c r="AE6" i="1"/>
  <c r="AD6" i="1"/>
  <c r="AF6" i="1" s="1"/>
  <c r="AF19" i="1" s="1"/>
  <c r="AB6" i="1"/>
  <c r="AA6" i="1"/>
  <c r="Y6" i="1"/>
  <c r="X6" i="1"/>
  <c r="V6" i="1"/>
  <c r="U6" i="1"/>
  <c r="W6" i="1" s="1"/>
  <c r="S6" i="1"/>
  <c r="R6" i="1"/>
  <c r="P6" i="1"/>
  <c r="O6" i="1"/>
  <c r="Q6" i="1" s="1"/>
  <c r="M6" i="1"/>
  <c r="L6" i="1"/>
  <c r="J6" i="1"/>
  <c r="I6" i="1"/>
  <c r="K6" i="1" s="1"/>
  <c r="K19" i="1" s="1"/>
  <c r="G6" i="1"/>
  <c r="F6" i="1"/>
  <c r="D6" i="1"/>
  <c r="C6" i="1"/>
  <c r="AC13" i="1" l="1"/>
  <c r="T6" i="1"/>
  <c r="T13" i="1"/>
  <c r="E6" i="1"/>
  <c r="Z6" i="1"/>
  <c r="E13" i="1"/>
  <c r="Z13" i="1"/>
  <c r="AI19" i="1"/>
  <c r="N6" i="1"/>
  <c r="N13" i="1"/>
  <c r="Q19" i="1"/>
  <c r="AL19" i="1"/>
  <c r="H6" i="1"/>
  <c r="AC6" i="1"/>
  <c r="AC19" i="1" s="1"/>
  <c r="H13" i="1"/>
  <c r="W19" i="1"/>
  <c r="T19" i="1" l="1"/>
  <c r="Z19" i="1"/>
  <c r="E19" i="1"/>
  <c r="H19" i="1"/>
  <c r="N19" i="1"/>
</calcChain>
</file>

<file path=xl/sharedStrings.xml><?xml version="1.0" encoding="utf-8"?>
<sst xmlns="http://schemas.openxmlformats.org/spreadsheetml/2006/main" count="112" uniqueCount="46">
  <si>
    <t>Balance of payments</t>
  </si>
  <si>
    <t>(cumulative in mil. EUR)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</si>
  <si>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</si>
  <si>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</si>
  <si>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</si>
  <si>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</si>
  <si>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</si>
  <si>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</si>
  <si>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</si>
  <si>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</si>
  <si>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</si>
  <si>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</si>
  <si>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</si>
  <si>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</si>
  <si>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</si>
  <si>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</si>
  <si>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</si>
  <si>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</si>
  <si>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</si>
  <si>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</si>
  <si>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</si>
  <si>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</si>
  <si>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</si>
  <si>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1.3</t>
  </si>
  <si>
    <t>Primary income</t>
  </si>
  <si>
    <t>1.4</t>
  </si>
  <si>
    <t>Secondary income</t>
  </si>
  <si>
    <t>2.</t>
  </si>
  <si>
    <t>Capital account</t>
  </si>
  <si>
    <t>Assets</t>
  </si>
  <si>
    <t>Liabilities</t>
  </si>
  <si>
    <t>Net</t>
  </si>
  <si>
    <t>3.</t>
  </si>
  <si>
    <t>Financial account</t>
  </si>
  <si>
    <t>3.1</t>
  </si>
  <si>
    <t>Direct investment</t>
  </si>
  <si>
    <t>3.2</t>
  </si>
  <si>
    <t>Portfolio investment</t>
  </si>
  <si>
    <t>3.3</t>
  </si>
  <si>
    <t>Financial derivatives</t>
  </si>
  <si>
    <t>3.4</t>
  </si>
  <si>
    <t>Other investment</t>
  </si>
  <si>
    <t>3.5</t>
  </si>
  <si>
    <t>Reserve assets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</si>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</sst>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sz val="16"/>
      <name val="Times New Roman"/>
      <family val="1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9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49" fontId="7" fillId="0" borderId="0" xfId="1" applyNumberFormat="1" applyFont="1" applyAlignment="1">
      <alignment horizontal="right"/>
    </xf>
    <xf numFmtId="0" fontId="6" fillId="2" borderId="6" xfId="2" applyFont="1" applyFill="1" applyBorder="1"/>
    <xf numFmtId="0" fontId="9" fillId="2" borderId="3" xfId="1" applyFont="1" applyFill="1" applyBorder="1" applyAlignment="1">
      <alignment horizontal="center" wrapText="1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/>
    <xf numFmtId="0" fontId="14" fillId="2" borderId="0" xfId="1" applyFont="1" applyFill="1" applyAlignment="1">
      <alignment vertical="center"/>
    </xf>
  </cellXfs>
  <cellStyles count="4">
    <cellStyle name="Normal" xfId="0" builtinId="0"/>
    <cellStyle name="Normal 3" xfId="3" xr:uid="{FFF3ECF9-7467-41D6-A4AD-8872B386A45F}"/>
    <cellStyle name="Normal 7" xfId="1" xr:uid="{E4E1F6C2-CADC-4D72-8212-534106E6B190}"/>
    <cellStyle name="Normal_Booklet 2011_euro17_WGES_2011_280" xfId="2" xr:uid="{EE78DE5A-AB7C-46E6-BB2C-B5AF7E23477F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0EC3B-2A6A-4C04-965B-6916167070BB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B4" s="3">
        <v>2019</v>
      </c>
      <c r="C4" s="5"/>
      <c r="D4" s="5" t="s">
        <v>2</v>
      </c>
      <c r="E4" s="5"/>
      <c r="F4" s="6"/>
      <c r="G4" s="6" t="s">
        <v>3</v>
      </c>
      <c r="H4" s="6"/>
      <c r="I4" s="7"/>
      <c r="J4" s="7" t="s">
        <v>4</v>
      </c>
      <c r="K4" s="7"/>
      <c r="L4" s="8"/>
      <c r="M4" s="8" t="s">
        <v>5</v>
      </c>
      <c r="N4" s="8"/>
      <c r="O4" s="9"/>
      <c r="P4" s="9" t="s">
        <v>6</v>
      </c>
      <c r="Q4" s="9"/>
      <c r="R4" s="5"/>
      <c r="S4" s="5" t="s">
        <v>7</v>
      </c>
      <c r="T4" s="5"/>
      <c r="U4" s="6"/>
      <c r="V4" s="6" t="s">
        <v>8</v>
      </c>
      <c r="W4" s="6"/>
      <c r="X4" s="7"/>
      <c r="Y4" s="7" t="s">
        <v>9</v>
      </c>
      <c r="Z4" s="7"/>
      <c r="AA4" s="8"/>
      <c r="AB4" s="8" t="s">
        <v>10</v>
      </c>
      <c r="AC4" s="8"/>
      <c r="AD4" s="9"/>
      <c r="AE4" s="9" t="s">
        <v>11</v>
      </c>
      <c r="AF4" s="9"/>
      <c r="AG4" s="6"/>
      <c r="AH4" s="6" t="s">
        <v>12</v>
      </c>
      <c r="AI4" s="6"/>
      <c r="AJ4" s="7"/>
      <c r="AK4" s="7" t="s">
        <v>13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7573.8820005833331</v>
      </c>
      <c r="D6" s="15">
        <f>SUM(D7:D10)</f>
        <v>7793.3094097499988</v>
      </c>
      <c r="E6" s="15">
        <f>+C6-D6</f>
        <v>-219.42740916666571</v>
      </c>
      <c r="F6" s="15">
        <f t="shared" ref="F6:G6" si="0">SUM(F7:F10)</f>
        <v>15444.653561166668</v>
      </c>
      <c r="G6" s="15">
        <f t="shared" si="0"/>
        <v>15522.5434105</v>
      </c>
      <c r="H6" s="15">
        <f t="shared" ref="H6:H11" si="1">+F6-G6</f>
        <v>-77.889849333332677</v>
      </c>
      <c r="I6" s="15">
        <f t="shared" ref="I6:J6" si="2">SUM(I7:I10)</f>
        <v>23586.149485596688</v>
      </c>
      <c r="J6" s="15">
        <f t="shared" si="2"/>
        <v>23798.223701128776</v>
      </c>
      <c r="K6" s="15">
        <f t="shared" ref="K6:K11" si="3">+I6-J6</f>
        <v>-212.07421553208769</v>
      </c>
      <c r="L6" s="15">
        <f t="shared" ref="L6:M6" si="4">SUM(L7:L10)</f>
        <v>31238.429716513354</v>
      </c>
      <c r="M6" s="15">
        <f t="shared" si="4"/>
        <v>31770.800855212106</v>
      </c>
      <c r="N6" s="15">
        <f t="shared" ref="N6:N11" si="5">+L6-M6</f>
        <v>-532.37113869875247</v>
      </c>
      <c r="O6" s="15">
        <f t="shared" ref="O6:P6" si="6">SUM(O7:O10)</f>
        <v>39151.635296430017</v>
      </c>
      <c r="P6" s="15">
        <f t="shared" si="6"/>
        <v>39854.240249295442</v>
      </c>
      <c r="Q6" s="15">
        <f t="shared" ref="Q6:Q11" si="7">+O6-P6</f>
        <v>-702.60495286542573</v>
      </c>
      <c r="R6" s="15">
        <f t="shared" ref="R6:S6" si="8">SUM(R7:R10)</f>
        <v>46592.608935010481</v>
      </c>
      <c r="S6" s="15">
        <f t="shared" si="8"/>
        <v>47690.387565239056</v>
      </c>
      <c r="T6" s="15">
        <f t="shared" ref="T6:T11" si="9">+R6-S6</f>
        <v>-1097.7786302285749</v>
      </c>
      <c r="U6" s="15">
        <f t="shared" ref="U6:V6" si="10">SUM(U7:U10)</f>
        <v>53411.009728260484</v>
      </c>
      <c r="V6" s="15">
        <f t="shared" si="10"/>
        <v>55094.914247322384</v>
      </c>
      <c r="W6" s="15">
        <f t="shared" ref="W6:W11" si="11">+U6-V6</f>
        <v>-1683.9045190618999</v>
      </c>
      <c r="X6" s="15">
        <f t="shared" ref="X6:Y6" si="12">SUM(X7:X10)</f>
        <v>60548.544549510487</v>
      </c>
      <c r="Y6" s="15">
        <f t="shared" si="12"/>
        <v>62542.108881405715</v>
      </c>
      <c r="Z6" s="15">
        <f t="shared" ref="Z6:Z11" si="13">+X6-Y6</f>
        <v>-1993.564331895228</v>
      </c>
      <c r="AA6" s="15">
        <f t="shared" ref="AA6:AB6" si="14">SUM(AA7:AA10)</f>
        <v>68574.100978002331</v>
      </c>
      <c r="AB6" s="15">
        <f t="shared" si="14"/>
        <v>70758.065620429668</v>
      </c>
      <c r="AC6" s="15">
        <f t="shared" ref="AC6:AC11" si="15">+AA6-AB6</f>
        <v>-2183.9646424273378</v>
      </c>
      <c r="AD6" s="15">
        <f t="shared" ref="AD6:AE6" si="16">SUM(AD7:AD10)</f>
        <v>77284.697150252337</v>
      </c>
      <c r="AE6" s="15">
        <f t="shared" si="16"/>
        <v>79608.462500179667</v>
      </c>
      <c r="AF6" s="15">
        <f t="shared" ref="AF6:AF11" si="17">+AD6-AE6</f>
        <v>-2323.7653499273292</v>
      </c>
      <c r="AG6" s="15">
        <f t="shared" ref="AG6:AH6" si="18">SUM(AG7:AG10)</f>
        <v>85413.11177750233</v>
      </c>
      <c r="AH6" s="15">
        <f t="shared" si="18"/>
        <v>88180.99436792967</v>
      </c>
      <c r="AI6" s="15">
        <f t="shared" ref="AI6:AI11" si="19">+AG6-AH6</f>
        <v>-2767.8825904273399</v>
      </c>
      <c r="AJ6" s="15">
        <f t="shared" ref="AJ6:AK6" si="20">SUM(AJ7:AJ10)</f>
        <v>92015.326639650215</v>
      </c>
      <c r="AK6" s="15">
        <f t="shared" si="20"/>
        <v>95349.98569519406</v>
      </c>
      <c r="AL6" s="15">
        <f t="shared" ref="AL6:AL11" si="21">+AJ6-AK6</f>
        <v>-3334.6590555438452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6399.5520189999997</v>
      </c>
      <c r="D7" s="18">
        <v>6382.6515499999996</v>
      </c>
      <c r="E7" s="15">
        <f t="shared" ref="E7:E18" si="22">+C7-D7</f>
        <v>16.900469000000157</v>
      </c>
      <c r="F7" s="18">
        <v>12760.896484000001</v>
      </c>
      <c r="G7" s="18">
        <v>12593.950387000001</v>
      </c>
      <c r="H7" s="15">
        <f t="shared" si="1"/>
        <v>166.94609700000001</v>
      </c>
      <c r="I7" s="18">
        <v>19671.816111</v>
      </c>
      <c r="J7" s="18">
        <v>19439.926123000001</v>
      </c>
      <c r="K7" s="15">
        <f t="shared" si="3"/>
        <v>231.88998799999899</v>
      </c>
      <c r="L7" s="18">
        <v>25936.092060999999</v>
      </c>
      <c r="M7" s="18">
        <v>25950.730179000002</v>
      </c>
      <c r="N7" s="15">
        <f t="shared" si="5"/>
        <v>-14.638118000002578</v>
      </c>
      <c r="O7" s="18">
        <v>32461.171836000001</v>
      </c>
      <c r="P7" s="18">
        <v>32574.890014000004</v>
      </c>
      <c r="Q7" s="15">
        <f t="shared" si="7"/>
        <v>-113.71817800000281</v>
      </c>
      <c r="R7" s="18">
        <v>38474.485712000002</v>
      </c>
      <c r="S7" s="18">
        <v>38612.524571000002</v>
      </c>
      <c r="T7" s="15">
        <f t="shared" si="9"/>
        <v>-138.03885900000023</v>
      </c>
      <c r="U7" s="18">
        <v>43919.519145999999</v>
      </c>
      <c r="V7" s="18">
        <v>44494.239165999999</v>
      </c>
      <c r="W7" s="15">
        <f t="shared" si="11"/>
        <v>-574.72002000000066</v>
      </c>
      <c r="X7" s="18">
        <v>49624.557742999998</v>
      </c>
      <c r="Y7" s="18">
        <v>50395.004218000002</v>
      </c>
      <c r="Z7" s="15">
        <f t="shared" si="13"/>
        <v>-770.44647500000428</v>
      </c>
      <c r="AA7" s="18">
        <v>56222.272342999997</v>
      </c>
      <c r="AB7" s="18">
        <v>57077.680527999997</v>
      </c>
      <c r="AC7" s="15">
        <f t="shared" si="15"/>
        <v>-855.40818500000023</v>
      </c>
      <c r="AD7" s="18">
        <v>63536.313446</v>
      </c>
      <c r="AE7" s="18">
        <v>64332.718063000008</v>
      </c>
      <c r="AF7" s="15">
        <f t="shared" si="17"/>
        <v>-796.40461700000742</v>
      </c>
      <c r="AG7" s="18">
        <v>70292.578781999997</v>
      </c>
      <c r="AH7" s="18">
        <v>71359.351611000006</v>
      </c>
      <c r="AI7" s="15">
        <f t="shared" si="19"/>
        <v>-1066.7728290000086</v>
      </c>
      <c r="AJ7" s="18">
        <v>75422.607408000011</v>
      </c>
      <c r="AK7" s="18">
        <v>76934.670629999993</v>
      </c>
      <c r="AL7" s="15">
        <f t="shared" si="21"/>
        <v>-1512.0632219999825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842.3</v>
      </c>
      <c r="D8" s="18">
        <v>744.2</v>
      </c>
      <c r="E8" s="15">
        <f t="shared" si="22"/>
        <v>98.099999999999909</v>
      </c>
      <c r="F8" s="18">
        <v>1684.6</v>
      </c>
      <c r="G8" s="18">
        <v>1488.5</v>
      </c>
      <c r="H8" s="15">
        <f t="shared" si="1"/>
        <v>196.09999999999991</v>
      </c>
      <c r="I8" s="18">
        <v>2526.9334000000003</v>
      </c>
      <c r="J8" s="18">
        <v>2232.8975203874625</v>
      </c>
      <c r="K8" s="15">
        <f t="shared" si="3"/>
        <v>294.03587961253788</v>
      </c>
      <c r="L8" s="18">
        <v>3487.6333999999997</v>
      </c>
      <c r="M8" s="18">
        <v>3046.7975203874603</v>
      </c>
      <c r="N8" s="15">
        <f t="shared" si="5"/>
        <v>440.83587961253943</v>
      </c>
      <c r="O8" s="18">
        <v>4448.3333999999995</v>
      </c>
      <c r="P8" s="18">
        <v>3860.7975203874603</v>
      </c>
      <c r="Q8" s="15">
        <f t="shared" si="7"/>
        <v>587.53587961253925</v>
      </c>
      <c r="R8" s="18">
        <v>5408.9988519999997</v>
      </c>
      <c r="S8" s="18">
        <v>4674.7709054667112</v>
      </c>
      <c r="T8" s="15">
        <f t="shared" si="9"/>
        <v>734.22794653328856</v>
      </c>
      <c r="U8" s="18">
        <v>6412.7988519999999</v>
      </c>
      <c r="V8" s="18">
        <v>5527.4709054667101</v>
      </c>
      <c r="W8" s="15">
        <f t="shared" si="11"/>
        <v>885.32794653328983</v>
      </c>
      <c r="X8" s="18">
        <v>7416.5988520000001</v>
      </c>
      <c r="Y8" s="18">
        <v>6380.1709054667099</v>
      </c>
      <c r="Z8" s="15">
        <f t="shared" si="13"/>
        <v>1036.4279465332902</v>
      </c>
      <c r="AA8" s="18">
        <v>8420.4614120000006</v>
      </c>
      <c r="AB8" s="18">
        <v>7232.8014909420108</v>
      </c>
      <c r="AC8" s="15">
        <f t="shared" si="15"/>
        <v>1187.6599210579898</v>
      </c>
      <c r="AD8" s="18">
        <v>9402.3614120000002</v>
      </c>
      <c r="AE8" s="18">
        <v>8149.7014909420095</v>
      </c>
      <c r="AF8" s="15">
        <f t="shared" si="17"/>
        <v>1252.6599210579907</v>
      </c>
      <c r="AG8" s="18">
        <v>10384.261412</v>
      </c>
      <c r="AH8" s="18">
        <v>9066.5014909420097</v>
      </c>
      <c r="AI8" s="15">
        <f t="shared" si="19"/>
        <v>1317.7599210579901</v>
      </c>
      <c r="AJ8" s="18">
        <v>11366.284524000002</v>
      </c>
      <c r="AK8" s="18">
        <v>9983.4104719631068</v>
      </c>
      <c r="AL8" s="15">
        <f t="shared" si="21"/>
        <v>1382.8740520368956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277.30181358333334</v>
      </c>
      <c r="D9" s="18">
        <v>506.90587075000002</v>
      </c>
      <c r="E9" s="15">
        <f t="shared" si="22"/>
        <v>-229.60405716666668</v>
      </c>
      <c r="F9" s="18">
        <v>889.78499816666658</v>
      </c>
      <c r="G9" s="18">
        <v>1010.5097415</v>
      </c>
      <c r="H9" s="15">
        <f t="shared" si="1"/>
        <v>-120.72474333333344</v>
      </c>
      <c r="I9" s="18">
        <v>1219.5729645966867</v>
      </c>
      <c r="J9" s="18">
        <v>1535.8389727413139</v>
      </c>
      <c r="K9" s="15">
        <f t="shared" si="3"/>
        <v>-316.26600814462722</v>
      </c>
      <c r="L9" s="18">
        <v>1494.6826515133534</v>
      </c>
      <c r="M9" s="18">
        <v>2043.5936638246476</v>
      </c>
      <c r="N9" s="15">
        <f t="shared" si="5"/>
        <v>-548.91101231129414</v>
      </c>
      <c r="O9" s="18">
        <v>1835.6303924300203</v>
      </c>
      <c r="P9" s="18">
        <v>2554.9513549079807</v>
      </c>
      <c r="Q9" s="15">
        <f t="shared" si="7"/>
        <v>-719.32096247796039</v>
      </c>
      <c r="R9" s="18">
        <v>2150.306184010487</v>
      </c>
      <c r="S9" s="18">
        <v>3094.1004267723383</v>
      </c>
      <c r="T9" s="15">
        <f t="shared" si="9"/>
        <v>-943.79424276185136</v>
      </c>
      <c r="U9" s="18">
        <v>2452.8450232604873</v>
      </c>
      <c r="V9" s="18">
        <v>3594.3438428556728</v>
      </c>
      <c r="W9" s="15">
        <f t="shared" si="11"/>
        <v>-1141.4988195951855</v>
      </c>
      <c r="X9" s="18">
        <v>2826.1228865104872</v>
      </c>
      <c r="Y9" s="18">
        <v>4103.8472589390058</v>
      </c>
      <c r="Z9" s="15">
        <f t="shared" si="13"/>
        <v>-1277.7243724285186</v>
      </c>
      <c r="AA9" s="18">
        <v>3121.9276320023409</v>
      </c>
      <c r="AB9" s="18">
        <v>4622.7576714876541</v>
      </c>
      <c r="AC9" s="15">
        <f t="shared" si="15"/>
        <v>-1500.8300394853131</v>
      </c>
      <c r="AD9" s="18">
        <v>3407.8872302523414</v>
      </c>
      <c r="AE9" s="18">
        <v>5139.754297237655</v>
      </c>
      <c r="AF9" s="15">
        <f t="shared" si="17"/>
        <v>-1731.8670669853136</v>
      </c>
      <c r="AG9" s="18">
        <v>3742.1434955023415</v>
      </c>
      <c r="AH9" s="18">
        <v>5647.1749229876568</v>
      </c>
      <c r="AI9" s="15">
        <f t="shared" si="19"/>
        <v>-1905.0314274853154</v>
      </c>
      <c r="AJ9" s="18">
        <v>4039.7136006501969</v>
      </c>
      <c r="AK9" s="18">
        <v>6197.0453102309702</v>
      </c>
      <c r="AL9" s="15">
        <f t="shared" si="21"/>
        <v>-2157.3317095807733</v>
      </c>
    </row>
    <row r="10" spans="1:38" ht="18.75" customHeight="1" x14ac:dyDescent="0.3">
      <c r="A10" s="16" t="s">
        <v>25</v>
      </c>
      <c r="B10" s="20" t="s">
        <v>26</v>
      </c>
      <c r="C10" s="18">
        <v>54.728167999999997</v>
      </c>
      <c r="D10" s="18">
        <v>159.55198899999999</v>
      </c>
      <c r="E10" s="15">
        <f t="shared" si="22"/>
        <v>-104.823821</v>
      </c>
      <c r="F10" s="18">
        <v>109.37207900000001</v>
      </c>
      <c r="G10" s="18">
        <v>429.58328200000005</v>
      </c>
      <c r="H10" s="15">
        <f t="shared" si="1"/>
        <v>-320.21120300000007</v>
      </c>
      <c r="I10" s="18">
        <v>167.82701000000003</v>
      </c>
      <c r="J10" s="18">
        <v>589.56108500000005</v>
      </c>
      <c r="K10" s="15">
        <f t="shared" si="3"/>
        <v>-421.73407500000002</v>
      </c>
      <c r="L10" s="18">
        <v>320.02160400000002</v>
      </c>
      <c r="M10" s="18">
        <v>729.67949199999998</v>
      </c>
      <c r="N10" s="15">
        <f t="shared" si="5"/>
        <v>-409.65788799999996</v>
      </c>
      <c r="O10" s="18">
        <v>406.49966799999999</v>
      </c>
      <c r="P10" s="18">
        <v>863.60136000000011</v>
      </c>
      <c r="Q10" s="15">
        <f t="shared" si="7"/>
        <v>-457.10169200000013</v>
      </c>
      <c r="R10" s="18">
        <v>558.81818700000008</v>
      </c>
      <c r="S10" s="18">
        <v>1308.9916619999999</v>
      </c>
      <c r="T10" s="15">
        <f t="shared" si="9"/>
        <v>-750.17347499999983</v>
      </c>
      <c r="U10" s="18">
        <v>625.84670699999992</v>
      </c>
      <c r="V10" s="18">
        <v>1478.8603330000001</v>
      </c>
      <c r="W10" s="15">
        <f t="shared" si="11"/>
        <v>-853.01362600000016</v>
      </c>
      <c r="X10" s="18">
        <v>681.26506800000004</v>
      </c>
      <c r="Y10" s="18">
        <v>1663.086499</v>
      </c>
      <c r="Z10" s="15">
        <f t="shared" si="13"/>
        <v>-981.82143099999996</v>
      </c>
      <c r="AA10" s="18">
        <v>809.43959100000006</v>
      </c>
      <c r="AB10" s="18">
        <v>1824.82593</v>
      </c>
      <c r="AC10" s="15">
        <f t="shared" si="15"/>
        <v>-1015.3863389999999</v>
      </c>
      <c r="AD10" s="18">
        <v>938.13506200000006</v>
      </c>
      <c r="AE10" s="18">
        <v>1986.2886490000001</v>
      </c>
      <c r="AF10" s="15">
        <f t="shared" si="17"/>
        <v>-1048.153587</v>
      </c>
      <c r="AG10" s="18">
        <v>994.12808800000005</v>
      </c>
      <c r="AH10" s="18">
        <v>2107.9663430000001</v>
      </c>
      <c r="AI10" s="15">
        <f t="shared" si="19"/>
        <v>-1113.8382550000001</v>
      </c>
      <c r="AJ10" s="18">
        <v>1186.7211070000001</v>
      </c>
      <c r="AK10" s="18">
        <v>2234.8592830000002</v>
      </c>
      <c r="AL10" s="15">
        <f t="shared" si="21"/>
        <v>-1048.1381760000002</v>
      </c>
    </row>
    <row r="11" spans="1:38" ht="18.75" customHeight="1" x14ac:dyDescent="0.3">
      <c r="A11" s="13" t="s">
        <v>27</v>
      </c>
      <c r="B11" s="21" t="s">
        <v>28</v>
      </c>
      <c r="C11" s="18">
        <v>31.325501337040276</v>
      </c>
      <c r="D11" s="18">
        <v>120.47763926000002</v>
      </c>
      <c r="E11" s="15">
        <f t="shared" si="22"/>
        <v>-89.152137922959739</v>
      </c>
      <c r="F11" s="18">
        <v>57.05727381398507</v>
      </c>
      <c r="G11" s="18">
        <v>244.84165398000005</v>
      </c>
      <c r="H11" s="15">
        <f t="shared" si="1"/>
        <v>-187.78438016601498</v>
      </c>
      <c r="I11" s="18">
        <v>179.5415139904525</v>
      </c>
      <c r="J11" s="18">
        <v>388.63754600000004</v>
      </c>
      <c r="K11" s="15">
        <f t="shared" si="3"/>
        <v>-209.09603200954754</v>
      </c>
      <c r="L11" s="18">
        <v>230.6906206270605</v>
      </c>
      <c r="M11" s="18">
        <v>474.14913960000001</v>
      </c>
      <c r="N11" s="15">
        <f t="shared" si="5"/>
        <v>-243.45851897293952</v>
      </c>
      <c r="O11" s="18">
        <v>300.2307830648125</v>
      </c>
      <c r="P11" s="18">
        <v>562.33297049999999</v>
      </c>
      <c r="Q11" s="15">
        <f t="shared" si="7"/>
        <v>-262.10218743518749</v>
      </c>
      <c r="R11" s="18">
        <v>650.05369410485253</v>
      </c>
      <c r="S11" s="18">
        <v>655.86127600000009</v>
      </c>
      <c r="T11" s="15">
        <f t="shared" si="9"/>
        <v>-5.807581895147564</v>
      </c>
      <c r="U11" s="18">
        <v>681.68523524234058</v>
      </c>
      <c r="V11" s="18">
        <v>700.44276807040001</v>
      </c>
      <c r="W11" s="15">
        <f t="shared" si="11"/>
        <v>-18.757532828059425</v>
      </c>
      <c r="X11" s="18">
        <v>852.11300172143024</v>
      </c>
      <c r="Y11" s="18">
        <v>744.32767432720004</v>
      </c>
      <c r="Z11" s="15">
        <f t="shared" si="13"/>
        <v>107.78532739423019</v>
      </c>
      <c r="AA11" s="18">
        <v>886.02922578450261</v>
      </c>
      <c r="AB11" s="18">
        <v>795.17843872000014</v>
      </c>
      <c r="AC11" s="15">
        <f t="shared" si="15"/>
        <v>90.85078706450247</v>
      </c>
      <c r="AD11" s="18">
        <v>1240.3484699334617</v>
      </c>
      <c r="AE11" s="18">
        <v>849.31781832960007</v>
      </c>
      <c r="AF11" s="15">
        <f t="shared" si="17"/>
        <v>391.03065160386166</v>
      </c>
      <c r="AG11" s="18">
        <v>1282.9654149863434</v>
      </c>
      <c r="AH11" s="18">
        <v>902.61127013280009</v>
      </c>
      <c r="AI11" s="15">
        <f t="shared" si="19"/>
        <v>380.35414485354329</v>
      </c>
      <c r="AJ11" s="18">
        <v>1635.6832449999999</v>
      </c>
      <c r="AK11" s="18">
        <v>964.36400000000015</v>
      </c>
      <c r="AL11" s="15">
        <f t="shared" si="21"/>
        <v>671.3192449999998</v>
      </c>
    </row>
    <row r="12" spans="1:38" s="11" customFormat="1" ht="18.75" customHeight="1" x14ac:dyDescent="0.3">
      <c r="A12" s="22"/>
      <c r="B12" s="23"/>
      <c r="C12" s="24" t="s">
        <v>29</v>
      </c>
      <c r="D12" s="24" t="s">
        <v>30</v>
      </c>
      <c r="E12" s="24" t="s">
        <v>31</v>
      </c>
      <c r="F12" s="24" t="s">
        <v>29</v>
      </c>
      <c r="G12" s="24" t="s">
        <v>30</v>
      </c>
      <c r="H12" s="24" t="s">
        <v>31</v>
      </c>
      <c r="I12" s="24" t="s">
        <v>29</v>
      </c>
      <c r="J12" s="24" t="s">
        <v>30</v>
      </c>
      <c r="K12" s="24" t="s">
        <v>31</v>
      </c>
      <c r="L12" s="24" t="s">
        <v>29</v>
      </c>
      <c r="M12" s="24" t="s">
        <v>30</v>
      </c>
      <c r="N12" s="24" t="s">
        <v>31</v>
      </c>
      <c r="O12" s="24" t="s">
        <v>29</v>
      </c>
      <c r="P12" s="24" t="s">
        <v>30</v>
      </c>
      <c r="Q12" s="24" t="s">
        <v>31</v>
      </c>
      <c r="R12" s="24" t="s">
        <v>29</v>
      </c>
      <c r="S12" s="24" t="s">
        <v>30</v>
      </c>
      <c r="T12" s="24" t="s">
        <v>31</v>
      </c>
      <c r="U12" s="24" t="s">
        <v>29</v>
      </c>
      <c r="V12" s="24" t="s">
        <v>30</v>
      </c>
      <c r="W12" s="24" t="s">
        <v>31</v>
      </c>
      <c r="X12" s="24" t="s">
        <v>29</v>
      </c>
      <c r="Y12" s="24" t="s">
        <v>30</v>
      </c>
      <c r="Z12" s="24" t="s">
        <v>31</v>
      </c>
      <c r="AA12" s="24" t="s">
        <v>29</v>
      </c>
      <c r="AB12" s="24" t="s">
        <v>30</v>
      </c>
      <c r="AC12" s="24" t="s">
        <v>31</v>
      </c>
      <c r="AD12" s="24" t="s">
        <v>29</v>
      </c>
      <c r="AE12" s="24" t="s">
        <v>30</v>
      </c>
      <c r="AF12" s="24" t="s">
        <v>31</v>
      </c>
      <c r="AG12" s="24" t="s">
        <v>29</v>
      </c>
      <c r="AH12" s="24" t="s">
        <v>30</v>
      </c>
      <c r="AI12" s="24" t="s">
        <v>31</v>
      </c>
      <c r="AJ12" s="24" t="s">
        <v>29</v>
      </c>
      <c r="AK12" s="24" t="s">
        <v>30</v>
      </c>
      <c r="AL12" s="24" t="s">
        <v>31</v>
      </c>
    </row>
    <row r="13" spans="1:38" s="11" customFormat="1" ht="18.75" customHeight="1" x14ac:dyDescent="0.3">
      <c r="A13" s="13" t="s">
        <v>32</v>
      </c>
      <c r="B13" s="25" t="s">
        <v>33</v>
      </c>
      <c r="C13" s="15">
        <f>+C14+C15+E16+C17+C18</f>
        <v>-2151.3529028744488</v>
      </c>
      <c r="D13" s="15">
        <f>+D14+D15+D17+D18</f>
        <v>-3077.0581038900054</v>
      </c>
      <c r="E13" s="15">
        <f t="shared" si="22"/>
        <v>925.70520101555667</v>
      </c>
      <c r="F13" s="15">
        <f t="shared" ref="F13" si="23">+F14+F15+H16+F17+F18</f>
        <v>-925.66247939705147</v>
      </c>
      <c r="G13" s="15">
        <f t="shared" ref="G13" si="24">+G14+G15+G17+G18</f>
        <v>-1889.2753005947716</v>
      </c>
      <c r="H13" s="15">
        <f t="shared" ref="H13:H15" si="25">+F13-G13</f>
        <v>963.61282119772011</v>
      </c>
      <c r="I13" s="15">
        <f t="shared" ref="I13" si="26">+I14+I15+K16+I17+I18</f>
        <v>-596.96030274754185</v>
      </c>
      <c r="J13" s="15">
        <f t="shared" ref="J13" si="27">+J14+J15+J17+J18</f>
        <v>-1133.5400306742124</v>
      </c>
      <c r="K13" s="15">
        <f t="shared" ref="K13:K15" si="28">+I13-J13</f>
        <v>536.57972792667056</v>
      </c>
      <c r="L13" s="15">
        <f t="shared" ref="L13" si="29">+L14+L15+N16+L17+L18</f>
        <v>317.27286566402665</v>
      </c>
      <c r="M13" s="15">
        <f t="shared" ref="M13" si="30">+M14+M15+M17+M18</f>
        <v>-176.82173775696174</v>
      </c>
      <c r="N13" s="15">
        <f t="shared" ref="N13:N15" si="31">+L13-M13</f>
        <v>494.09460342098839</v>
      </c>
      <c r="O13" s="15">
        <f t="shared" ref="O13" si="32">+O14+O15+Q16+O17+O18</f>
        <v>187.53671163030742</v>
      </c>
      <c r="P13" s="15">
        <f t="shared" ref="P13" si="33">+P14+P15+P17+P18</f>
        <v>34.555645078196449</v>
      </c>
      <c r="Q13" s="15">
        <f t="shared" ref="Q13:Q15" si="34">+O13-P13</f>
        <v>152.98106655211097</v>
      </c>
      <c r="R13" s="15">
        <f t="shared" ref="R13" si="35">+R14+R15+T16+R17+R18</f>
        <v>1892.8659390733924</v>
      </c>
      <c r="S13" s="15">
        <f t="shared" ref="S13" si="36">+S14+S15+S17+S18</f>
        <v>1446.0583707120231</v>
      </c>
      <c r="T13" s="15">
        <f t="shared" ref="T13:T15" si="37">+R13-S13</f>
        <v>446.80756836136925</v>
      </c>
      <c r="U13" s="15">
        <f t="shared" ref="U13" si="38">+U14+U15+W16+U17+U18</f>
        <v>717.31334700988384</v>
      </c>
      <c r="V13" s="15">
        <f t="shared" ref="V13" si="39">+V14+V15+V17+V18</f>
        <v>1021.4185798550925</v>
      </c>
      <c r="W13" s="15">
        <f t="shared" ref="W13:W15" si="40">+U13-V13</f>
        <v>-304.10523284520866</v>
      </c>
      <c r="X13" s="15">
        <f t="shared" ref="X13" si="41">+X14+X15+Z16+X17+X18</f>
        <v>1329.6904711945276</v>
      </c>
      <c r="Y13" s="15">
        <f t="shared" ref="Y13" si="42">+Y14+Y15+Y17+Y18</f>
        <v>2044.8513899317766</v>
      </c>
      <c r="Z13" s="15">
        <f t="shared" ref="Z13:Z15" si="43">+X13-Y13</f>
        <v>-715.16091873724895</v>
      </c>
      <c r="AA13" s="15">
        <f t="shared" ref="AA13" si="44">+AA14+AA15+AC16+AA17+AA18</f>
        <v>2379.2277843186885</v>
      </c>
      <c r="AB13" s="15">
        <f t="shared" ref="AB13" si="45">+AB14+AB15+AB17+AB18</f>
        <v>2623.338000738358</v>
      </c>
      <c r="AC13" s="15">
        <f t="shared" ref="AC13:AC15" si="46">+AA13-AB13</f>
        <v>-244.11021641966954</v>
      </c>
      <c r="AD13" s="15">
        <f t="shared" ref="AD13" si="47">+AD14+AD15+AF16+AD17+AD18</f>
        <v>3241.8439906365984</v>
      </c>
      <c r="AE13" s="15">
        <f t="shared" ref="AE13" si="48">+AE14+AE15+AE17+AE18</f>
        <v>3754.6780975168758</v>
      </c>
      <c r="AF13" s="15">
        <f t="shared" ref="AF13:AF15" si="49">+AD13-AE13</f>
        <v>-512.83410688027743</v>
      </c>
      <c r="AG13" s="15">
        <f t="shared" ref="AG13" si="50">+AG14+AG15+AI16+AG17+AG18</f>
        <v>3779.4089840267197</v>
      </c>
      <c r="AH13" s="15">
        <f t="shared" ref="AH13" si="51">+AH14+AH15+AH17+AH18</f>
        <v>4280.5298144961389</v>
      </c>
      <c r="AI13" s="15">
        <f t="shared" ref="AI13:AI15" si="52">+AG13-AH13</f>
        <v>-501.12083046941916</v>
      </c>
      <c r="AJ13" s="15">
        <f t="shared" ref="AJ13" si="53">+AJ14+AJ15+AL16+AJ17+AJ18</f>
        <v>3014.2608846235348</v>
      </c>
      <c r="AK13" s="15">
        <f t="shared" ref="AK13" si="54">+AK14+AK15+AK17+AK18</f>
        <v>4270.3575014016096</v>
      </c>
      <c r="AL13" s="15">
        <f t="shared" ref="AL13:AL15" si="55">+AJ13-AK13</f>
        <v>-1256.0966167780748</v>
      </c>
    </row>
    <row r="14" spans="1:38" ht="18.75" customHeight="1" x14ac:dyDescent="0.25">
      <c r="A14" s="16" t="s">
        <v>34</v>
      </c>
      <c r="B14" s="17" t="s">
        <v>35</v>
      </c>
      <c r="C14" s="18">
        <v>56.636939796106503</v>
      </c>
      <c r="D14" s="18">
        <v>222.41867762943923</v>
      </c>
      <c r="E14" s="15">
        <f t="shared" si="22"/>
        <v>-165.78173783333273</v>
      </c>
      <c r="F14" s="18">
        <v>208.32154201924237</v>
      </c>
      <c r="G14" s="18">
        <v>479.43001768590841</v>
      </c>
      <c r="H14" s="15">
        <f t="shared" si="25"/>
        <v>-271.10847566666604</v>
      </c>
      <c r="I14" s="18">
        <v>327.39506074999991</v>
      </c>
      <c r="J14" s="18">
        <v>596.51127424999993</v>
      </c>
      <c r="K14" s="15">
        <f t="shared" si="28"/>
        <v>-269.11621350000001</v>
      </c>
      <c r="L14" s="18">
        <v>389.81122688162571</v>
      </c>
      <c r="M14" s="18">
        <v>783.71006221495941</v>
      </c>
      <c r="N14" s="15">
        <f t="shared" si="31"/>
        <v>-393.89883533333369</v>
      </c>
      <c r="O14" s="18">
        <v>317.14396692998491</v>
      </c>
      <c r="P14" s="18">
        <v>580.627018096651</v>
      </c>
      <c r="Q14" s="15">
        <f t="shared" si="34"/>
        <v>-263.48305116666609</v>
      </c>
      <c r="R14" s="18">
        <v>392.87256149999996</v>
      </c>
      <c r="S14" s="18">
        <v>596.70623450000005</v>
      </c>
      <c r="T14" s="15">
        <f t="shared" si="37"/>
        <v>-203.83367300000009</v>
      </c>
      <c r="U14" s="18">
        <v>-710.20539209966478</v>
      </c>
      <c r="V14" s="18">
        <v>596.95878506699819</v>
      </c>
      <c r="W14" s="15">
        <f t="shared" si="40"/>
        <v>-1307.164177166663</v>
      </c>
      <c r="X14" s="18">
        <v>-253.38732204347468</v>
      </c>
      <c r="Y14" s="18">
        <v>865.91435928986903</v>
      </c>
      <c r="Z14" s="15">
        <f t="shared" si="43"/>
        <v>-1119.3016813333438</v>
      </c>
      <c r="AA14" s="18">
        <v>69.236012249999959</v>
      </c>
      <c r="AB14" s="18">
        <v>1098.30219775</v>
      </c>
      <c r="AC14" s="15">
        <f t="shared" si="46"/>
        <v>-1029.0661855000001</v>
      </c>
      <c r="AD14" s="18">
        <v>17.885651202351482</v>
      </c>
      <c r="AE14" s="18">
        <v>1354.9237555356929</v>
      </c>
      <c r="AF14" s="15">
        <f t="shared" si="49"/>
        <v>-1337.0381043333414</v>
      </c>
      <c r="AG14" s="18">
        <v>437.81720514163283</v>
      </c>
      <c r="AH14" s="18">
        <v>1596.9642283082974</v>
      </c>
      <c r="AI14" s="15">
        <f t="shared" si="52"/>
        <v>-1159.1470231666644</v>
      </c>
      <c r="AJ14" s="18">
        <v>-162.50053699999998</v>
      </c>
      <c r="AK14" s="18">
        <v>2041.6234049999998</v>
      </c>
      <c r="AL14" s="15">
        <f t="shared" si="55"/>
        <v>-2204.1239419999997</v>
      </c>
    </row>
    <row r="15" spans="1:38" ht="18.75" customHeight="1" x14ac:dyDescent="0.25">
      <c r="A15" s="16" t="s">
        <v>36</v>
      </c>
      <c r="B15" s="17" t="s">
        <v>37</v>
      </c>
      <c r="C15" s="18">
        <v>459.79999999999995</v>
      </c>
      <c r="D15" s="18">
        <v>70.099999999999994</v>
      </c>
      <c r="E15" s="15">
        <f t="shared" si="22"/>
        <v>389.69999999999993</v>
      </c>
      <c r="F15" s="18">
        <v>648</v>
      </c>
      <c r="G15" s="18">
        <v>205.9</v>
      </c>
      <c r="H15" s="15">
        <f t="shared" si="25"/>
        <v>442.1</v>
      </c>
      <c r="I15" s="18">
        <v>279.7</v>
      </c>
      <c r="J15" s="18">
        <v>686.4</v>
      </c>
      <c r="K15" s="15">
        <f t="shared" si="28"/>
        <v>-406.7</v>
      </c>
      <c r="L15" s="18">
        <v>361.20000000000005</v>
      </c>
      <c r="M15" s="18">
        <v>1569.8</v>
      </c>
      <c r="N15" s="15">
        <f t="shared" si="31"/>
        <v>-1208.5999999999999</v>
      </c>
      <c r="O15" s="18">
        <v>654.20000000000005</v>
      </c>
      <c r="P15" s="18">
        <v>1557.1</v>
      </c>
      <c r="Q15" s="15">
        <f t="shared" si="34"/>
        <v>-902.89999999999986</v>
      </c>
      <c r="R15" s="18">
        <v>859.3</v>
      </c>
      <c r="S15" s="18">
        <v>1755.2000000000003</v>
      </c>
      <c r="T15" s="15">
        <f t="shared" si="37"/>
        <v>-895.90000000000032</v>
      </c>
      <c r="U15" s="18">
        <v>1277.0999999999999</v>
      </c>
      <c r="V15" s="18">
        <v>1989.0000000000005</v>
      </c>
      <c r="W15" s="15">
        <f t="shared" si="40"/>
        <v>-711.90000000000055</v>
      </c>
      <c r="X15" s="18">
        <v>1434.4</v>
      </c>
      <c r="Y15" s="18">
        <v>1886.1000000000004</v>
      </c>
      <c r="Z15" s="15">
        <f t="shared" si="43"/>
        <v>-451.70000000000027</v>
      </c>
      <c r="AA15" s="18">
        <v>1439.9</v>
      </c>
      <c r="AB15" s="18">
        <v>1656.5</v>
      </c>
      <c r="AC15" s="15">
        <f t="shared" si="46"/>
        <v>-216.59999999999991</v>
      </c>
      <c r="AD15" s="18">
        <v>1848.2</v>
      </c>
      <c r="AE15" s="18">
        <v>1727.1999999999998</v>
      </c>
      <c r="AF15" s="15">
        <f t="shared" si="49"/>
        <v>121.00000000000023</v>
      </c>
      <c r="AG15" s="18">
        <v>2143.6</v>
      </c>
      <c r="AH15" s="18">
        <v>1802.4000000000005</v>
      </c>
      <c r="AI15" s="15">
        <f t="shared" si="52"/>
        <v>341.19999999999936</v>
      </c>
      <c r="AJ15" s="18">
        <v>2092.6</v>
      </c>
      <c r="AK15" s="18">
        <v>1756.6</v>
      </c>
      <c r="AL15" s="15">
        <f t="shared" si="55"/>
        <v>336</v>
      </c>
    </row>
    <row r="16" spans="1:38" ht="18.75" customHeight="1" x14ac:dyDescent="0.25">
      <c r="A16" s="16" t="s">
        <v>38</v>
      </c>
      <c r="B16" s="26" t="s">
        <v>39</v>
      </c>
      <c r="C16" s="27"/>
      <c r="D16" s="27"/>
      <c r="E16" s="18">
        <v>44.099000000000004</v>
      </c>
      <c r="F16" s="27"/>
      <c r="G16" s="27"/>
      <c r="H16" s="18">
        <v>26.714000000000002</v>
      </c>
      <c r="I16" s="27"/>
      <c r="J16" s="27"/>
      <c r="K16" s="18">
        <v>19.529999999999998</v>
      </c>
      <c r="L16" s="27"/>
      <c r="M16" s="27"/>
      <c r="N16" s="18">
        <v>6.1990000000000123</v>
      </c>
      <c r="O16" s="27"/>
      <c r="P16" s="27"/>
      <c r="Q16" s="18">
        <v>15.494000000000003</v>
      </c>
      <c r="R16" s="27"/>
      <c r="S16" s="27"/>
      <c r="T16" s="18">
        <v>11.069999999999965</v>
      </c>
      <c r="U16" s="27"/>
      <c r="V16" s="27"/>
      <c r="W16" s="18">
        <v>38.563999999999957</v>
      </c>
      <c r="X16" s="27"/>
      <c r="Y16" s="27"/>
      <c r="Z16" s="18">
        <v>68.495000000000005</v>
      </c>
      <c r="AA16" s="27"/>
      <c r="AB16" s="27"/>
      <c r="AC16" s="18">
        <v>93.989999999999966</v>
      </c>
      <c r="AD16" s="27"/>
      <c r="AE16" s="27"/>
      <c r="AF16" s="18">
        <v>65.446999999999989</v>
      </c>
      <c r="AG16" s="27"/>
      <c r="AH16" s="27"/>
      <c r="AI16" s="18">
        <v>72.792999999999935</v>
      </c>
      <c r="AJ16" s="27"/>
      <c r="AK16" s="27"/>
      <c r="AL16" s="18">
        <v>94.453999999999951</v>
      </c>
    </row>
    <row r="17" spans="1:38" ht="18.75" customHeight="1" x14ac:dyDescent="0.25">
      <c r="A17" s="16" t="s">
        <v>40</v>
      </c>
      <c r="B17" s="17" t="s">
        <v>41</v>
      </c>
      <c r="C17" s="18">
        <v>-3026.8888426705553</v>
      </c>
      <c r="D17" s="18">
        <v>-3369.5767815194449</v>
      </c>
      <c r="E17" s="15">
        <f t="shared" si="22"/>
        <v>342.68793884888964</v>
      </c>
      <c r="F17" s="18">
        <v>-2224.5980214162937</v>
      </c>
      <c r="G17" s="18">
        <v>-2574.60531828068</v>
      </c>
      <c r="H17" s="15">
        <f t="shared" ref="H17:H18" si="56">+F17-G17</f>
        <v>350.00729686438626</v>
      </c>
      <c r="I17" s="18">
        <v>-1656.3853634975417</v>
      </c>
      <c r="J17" s="18">
        <v>-2416.4513049242123</v>
      </c>
      <c r="K17" s="15">
        <f t="shared" ref="K17:K18" si="57">+I17-J17</f>
        <v>760.06594142667063</v>
      </c>
      <c r="L17" s="18">
        <v>-1077.9373612175991</v>
      </c>
      <c r="M17" s="18">
        <v>-2530.3317999719211</v>
      </c>
      <c r="N17" s="15">
        <f t="shared" ref="N17:N18" si="58">+L17-M17</f>
        <v>1452.394438754322</v>
      </c>
      <c r="O17" s="18">
        <v>-1654.2012552996775</v>
      </c>
      <c r="P17" s="18">
        <v>-2103.1713730184542</v>
      </c>
      <c r="Q17" s="15">
        <f t="shared" ref="Q17:Q18" si="59">+O17-P17</f>
        <v>448.97011771877669</v>
      </c>
      <c r="R17" s="18">
        <v>-349.07662242660763</v>
      </c>
      <c r="S17" s="18">
        <v>-905.84786378797696</v>
      </c>
      <c r="T17" s="15">
        <f t="shared" ref="T17:T18" si="60">+R17-S17</f>
        <v>556.77124136136933</v>
      </c>
      <c r="U17" s="18">
        <v>-1226.6452608904513</v>
      </c>
      <c r="V17" s="18">
        <v>-1564.5402052119061</v>
      </c>
      <c r="W17" s="15">
        <f t="shared" ref="W17:W18" si="61">+U17-V17</f>
        <v>337.89494432145489</v>
      </c>
      <c r="X17" s="18">
        <v>-1309.3172067619976</v>
      </c>
      <c r="Y17" s="18">
        <v>-707.16296935809282</v>
      </c>
      <c r="Z17" s="15">
        <f t="shared" ref="Z17:Z18" si="62">+X17-Y17</f>
        <v>-602.15423740390474</v>
      </c>
      <c r="AA17" s="18">
        <v>-803.09822793131138</v>
      </c>
      <c r="AB17" s="18">
        <v>-131.46419701164211</v>
      </c>
      <c r="AC17" s="15">
        <f t="shared" ref="AC17:AC18" si="63">+AA17-AB17</f>
        <v>-671.63403091966927</v>
      </c>
      <c r="AD17" s="18">
        <v>-376.6886605657528</v>
      </c>
      <c r="AE17" s="18">
        <v>672.55434198118314</v>
      </c>
      <c r="AF17" s="15">
        <f t="shared" ref="AF17:AF18" si="64">+AD17-AE17</f>
        <v>-1049.2430025469359</v>
      </c>
      <c r="AG17" s="18">
        <v>-682.00122111491328</v>
      </c>
      <c r="AH17" s="18">
        <v>881.16558618784052</v>
      </c>
      <c r="AI17" s="15">
        <f t="shared" ref="AI17:AI18" si="65">+AG17-AH17</f>
        <v>-1563.1668073027538</v>
      </c>
      <c r="AJ17" s="18">
        <v>-470.09257837646516</v>
      </c>
      <c r="AK17" s="18">
        <v>472.13409640161035</v>
      </c>
      <c r="AL17" s="15">
        <f t="shared" ref="AL17:AL18" si="66">+AJ17-AK17</f>
        <v>-942.22667477807545</v>
      </c>
    </row>
    <row r="18" spans="1:38" ht="18.75" customHeight="1" x14ac:dyDescent="0.25">
      <c r="A18" s="16" t="s">
        <v>42</v>
      </c>
      <c r="B18" s="17" t="s">
        <v>43</v>
      </c>
      <c r="C18" s="18">
        <v>315</v>
      </c>
      <c r="D18" s="27"/>
      <c r="E18" s="15">
        <f t="shared" si="22"/>
        <v>315</v>
      </c>
      <c r="F18" s="18">
        <v>415.9</v>
      </c>
      <c r="G18" s="27"/>
      <c r="H18" s="15">
        <f t="shared" si="56"/>
        <v>415.9</v>
      </c>
      <c r="I18" s="18">
        <v>432.8</v>
      </c>
      <c r="J18" s="27"/>
      <c r="K18" s="15">
        <f t="shared" si="57"/>
        <v>432.8</v>
      </c>
      <c r="L18" s="18">
        <v>637.99999999999989</v>
      </c>
      <c r="M18" s="27"/>
      <c r="N18" s="15">
        <f t="shared" si="58"/>
        <v>637.99999999999989</v>
      </c>
      <c r="O18" s="18">
        <v>854.9</v>
      </c>
      <c r="P18" s="27"/>
      <c r="Q18" s="15">
        <f t="shared" si="59"/>
        <v>854.9</v>
      </c>
      <c r="R18" s="18">
        <v>978.69999999999993</v>
      </c>
      <c r="S18" s="27"/>
      <c r="T18" s="15">
        <f t="shared" si="60"/>
        <v>978.69999999999993</v>
      </c>
      <c r="U18" s="18">
        <v>1338.5</v>
      </c>
      <c r="V18" s="27"/>
      <c r="W18" s="15">
        <f t="shared" si="61"/>
        <v>1338.5</v>
      </c>
      <c r="X18" s="18">
        <v>1389.5</v>
      </c>
      <c r="Y18" s="27"/>
      <c r="Z18" s="15">
        <f t="shared" si="62"/>
        <v>1389.5</v>
      </c>
      <c r="AA18" s="18">
        <v>1579.1999999999998</v>
      </c>
      <c r="AB18" s="27"/>
      <c r="AC18" s="15">
        <f t="shared" si="63"/>
        <v>1579.1999999999998</v>
      </c>
      <c r="AD18" s="18">
        <v>1687</v>
      </c>
      <c r="AE18" s="27"/>
      <c r="AF18" s="15">
        <f t="shared" si="64"/>
        <v>1687</v>
      </c>
      <c r="AG18" s="18">
        <v>1807.2</v>
      </c>
      <c r="AH18" s="27"/>
      <c r="AI18" s="15">
        <f t="shared" si="65"/>
        <v>1807.2</v>
      </c>
      <c r="AJ18" s="18">
        <v>1459.8</v>
      </c>
      <c r="AK18" s="27"/>
      <c r="AL18" s="15">
        <f t="shared" si="66"/>
        <v>1459.8</v>
      </c>
    </row>
    <row r="19" spans="1:38" ht="18.75" customHeight="1" x14ac:dyDescent="0.25">
      <c r="A19" s="13" t="s">
        <v>44</v>
      </c>
      <c r="B19" s="28" t="s">
        <v>45</v>
      </c>
      <c r="C19" s="29"/>
      <c r="D19" s="29"/>
      <c r="E19" s="30">
        <f>-E6-E11+E13</f>
        <v>1234.2847481051822</v>
      </c>
      <c r="F19" s="29"/>
      <c r="G19" s="29"/>
      <c r="H19" s="30">
        <f>-H6-H11+H13</f>
        <v>1229.2870506970678</v>
      </c>
      <c r="I19" s="29"/>
      <c r="J19" s="29"/>
      <c r="K19" s="30">
        <f>-K6-K11+K13</f>
        <v>957.74997546830582</v>
      </c>
      <c r="L19" s="29"/>
      <c r="M19" s="29"/>
      <c r="N19" s="30">
        <f>-N6-N11+N13</f>
        <v>1269.9242610926804</v>
      </c>
      <c r="O19" s="29"/>
      <c r="P19" s="29"/>
      <c r="Q19" s="30">
        <f>-Q6-Q11+Q13</f>
        <v>1117.6882068527243</v>
      </c>
      <c r="R19" s="29"/>
      <c r="S19" s="29"/>
      <c r="T19" s="30">
        <f>-T6-T11+T13</f>
        <v>1550.3937804850916</v>
      </c>
      <c r="U19" s="29"/>
      <c r="V19" s="29"/>
      <c r="W19" s="30">
        <f>-W6-W11+W13</f>
        <v>1398.5568190447507</v>
      </c>
      <c r="X19" s="29"/>
      <c r="Y19" s="29"/>
      <c r="Z19" s="30">
        <f>-Z6-Z11+Z13</f>
        <v>1170.6180857637489</v>
      </c>
      <c r="AA19" s="29"/>
      <c r="AB19" s="29"/>
      <c r="AC19" s="30">
        <f>-AC6-AC11+AC13</f>
        <v>1849.0036389431657</v>
      </c>
      <c r="AD19" s="29"/>
      <c r="AE19" s="29"/>
      <c r="AF19" s="30">
        <f>-AF6-AF11+AF13</f>
        <v>1419.90059144319</v>
      </c>
      <c r="AG19" s="29"/>
      <c r="AH19" s="29"/>
      <c r="AI19" s="30">
        <f>-AI6-AI11+AI13</f>
        <v>1886.4076151043773</v>
      </c>
      <c r="AJ19" s="29"/>
      <c r="AK19" s="29"/>
      <c r="AL19" s="30">
        <f>-AL6-AL11+AL13</f>
        <v>1407.2431937657707</v>
      </c>
    </row>
    <row r="20" spans="1:38" s="31" customFormat="1" ht="20.25" x14ac:dyDescent="0.3"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</row>
    <row r="21" spans="1:38" s="31" customFormat="1" ht="20.25" x14ac:dyDescent="0.3"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s="31" customFormat="1" ht="20.25" x14ac:dyDescent="0.3"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</row>
    <row r="23" spans="1:38" s="31" customFormat="1" ht="20.25" x14ac:dyDescent="0.3"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</row>
    <row r="24" spans="1:38" s="31" customFormat="1" ht="20.25" x14ac:dyDescent="0.3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</row>
    <row r="25" spans="1:38" s="31" customFormat="1" ht="20.25" x14ac:dyDescent="0.3"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</row>
    <row r="26" spans="1:38" s="31" customFormat="1" ht="20.25" x14ac:dyDescent="0.3"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</row>
    <row r="27" spans="1:38" s="31" customFormat="1" ht="20.25" x14ac:dyDescent="0.3"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</row>
    <row r="28" spans="1:38" s="31" customFormat="1" ht="20.25" x14ac:dyDescent="0.3"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</row>
    <row r="29" spans="1:38" s="31" customFormat="1" ht="20.25" x14ac:dyDescent="0.3"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</row>
    <row r="30" spans="1:38" s="31" customFormat="1" ht="20.25" x14ac:dyDescent="0.3"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</row>
    <row r="31" spans="1:38" s="31" customFormat="1" ht="20.25" x14ac:dyDescent="0.3"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</row>
    <row r="32" spans="1:38" s="31" customFormat="1" ht="20.25" x14ac:dyDescent="0.3"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</row>
    <row r="33" spans="2:38" s="31" customFormat="1" ht="20.25" x14ac:dyDescent="0.3"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</row>
    <row r="34" spans="2:38" s="31" customFormat="1" ht="20.25" x14ac:dyDescent="0.3"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</row>
    <row r="35" spans="2:38" s="31" customFormat="1" ht="20.25" x14ac:dyDescent="0.3"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</row>
    <row r="36" spans="2:38" s="31" customFormat="1" ht="20.25" x14ac:dyDescent="0.3"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</row>
    <row r="37" spans="2:38" s="31" customFormat="1" ht="20.25" x14ac:dyDescent="0.3"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</row>
    <row r="38" spans="2:38" s="31" customFormat="1" ht="20.25" x14ac:dyDescent="0.3"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</row>
    <row r="39" spans="2:38" s="31" customFormat="1" ht="20.25" x14ac:dyDescent="0.3"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2:38" s="31" customFormat="1" ht="20.25" x14ac:dyDescent="0.3"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</row>
    <row r="41" spans="2:38" s="31" customFormat="1" ht="20.25" x14ac:dyDescent="0.3"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</row>
    <row r="42" spans="2:38" s="31" customFormat="1" ht="20.25" x14ac:dyDescent="0.3"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</row>
    <row r="43" spans="2:38" s="31" customFormat="1" ht="20.25" x14ac:dyDescent="0.3"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</row>
    <row r="44" spans="2:38" s="31" customFormat="1" ht="20.25" x14ac:dyDescent="0.3"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</row>
    <row r="45" spans="2:38" s="31" customFormat="1" ht="20.25" x14ac:dyDescent="0.3"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</row>
    <row r="46" spans="2:38" s="31" customFormat="1" ht="20.25" x14ac:dyDescent="0.3"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</row>
    <row r="47" spans="2:38" s="31" customFormat="1" ht="20.25" x14ac:dyDescent="0.3">
      <c r="B47" s="3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</row>
    <row r="48" spans="2:38" s="31" customFormat="1" ht="20.25" x14ac:dyDescent="0.3"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</row>
    <row r="49" spans="2:38" s="31" customFormat="1" ht="20.25" x14ac:dyDescent="0.3"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</row>
    <row r="50" spans="2:38" s="31" customFormat="1" ht="20.25" x14ac:dyDescent="0.3"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</row>
    <row r="51" spans="2:38" s="31" customFormat="1" ht="20.25" x14ac:dyDescent="0.3"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</row>
    <row r="52" spans="2:38" s="31" customFormat="1" ht="20.25" x14ac:dyDescent="0.3">
      <c r="B52" s="32"/>
      <c r="C52" s="33"/>
      <c r="D52" s="33"/>
      <c r="E52" s="2"/>
      <c r="F52" s="33"/>
      <c r="G52" s="33"/>
      <c r="H52" s="2"/>
      <c r="I52" s="33"/>
      <c r="J52" s="33"/>
      <c r="K52" s="2"/>
      <c r="L52" s="33"/>
      <c r="M52" s="33"/>
      <c r="N52" s="2"/>
      <c r="O52" s="33"/>
      <c r="P52" s="33"/>
      <c r="Q52" s="2"/>
      <c r="R52" s="33"/>
      <c r="S52" s="33"/>
      <c r="T52" s="2"/>
      <c r="U52" s="33"/>
      <c r="V52" s="33"/>
      <c r="W52" s="2"/>
      <c r="X52" s="33"/>
      <c r="Y52" s="33"/>
      <c r="Z52" s="2"/>
      <c r="AA52" s="33"/>
      <c r="AB52" s="33"/>
      <c r="AC52" s="2"/>
      <c r="AD52" s="33"/>
      <c r="AE52" s="33"/>
      <c r="AF52" s="2"/>
      <c r="AG52" s="33"/>
      <c r="AH52" s="33"/>
      <c r="AI52" s="2"/>
      <c r="AJ52" s="33"/>
      <c r="AK52" s="33"/>
      <c r="AL52" s="2"/>
    </row>
    <row r="53" spans="2:38" s="31" customFormat="1" ht="20.25" x14ac:dyDescent="0.3">
      <c r="B53" s="32"/>
      <c r="C53" s="33"/>
      <c r="D53" s="33"/>
      <c r="E53" s="2"/>
      <c r="F53" s="33"/>
      <c r="G53" s="33"/>
      <c r="H53" s="2"/>
      <c r="I53" s="33"/>
      <c r="J53" s="33"/>
      <c r="K53" s="2"/>
      <c r="L53" s="33"/>
      <c r="M53" s="33"/>
      <c r="N53" s="2"/>
      <c r="O53" s="33"/>
      <c r="P53" s="33"/>
      <c r="Q53" s="2"/>
      <c r="R53" s="33"/>
      <c r="S53" s="33"/>
      <c r="T53" s="2"/>
      <c r="U53" s="33"/>
      <c r="V53" s="33"/>
      <c r="W53" s="2"/>
      <c r="X53" s="33"/>
      <c r="Y53" s="33"/>
      <c r="Z53" s="2"/>
      <c r="AA53" s="33"/>
      <c r="AB53" s="33"/>
      <c r="AC53" s="2"/>
      <c r="AD53" s="33"/>
      <c r="AE53" s="33"/>
      <c r="AF53" s="2"/>
      <c r="AG53" s="33"/>
      <c r="AH53" s="33"/>
      <c r="AI53" s="2"/>
      <c r="AJ53" s="33"/>
      <c r="AK53" s="33"/>
      <c r="AL53" s="2"/>
    </row>
    <row r="54" spans="2:38" s="31" customFormat="1" ht="20.25" x14ac:dyDescent="0.3">
      <c r="B54" s="32"/>
      <c r="C54" s="33"/>
      <c r="D54" s="33"/>
      <c r="E54" s="2"/>
      <c r="F54" s="33"/>
      <c r="G54" s="33"/>
      <c r="H54" s="2"/>
      <c r="I54" s="33"/>
      <c r="J54" s="33"/>
      <c r="K54" s="2"/>
      <c r="L54" s="33"/>
      <c r="M54" s="33"/>
      <c r="N54" s="2"/>
      <c r="O54" s="33"/>
      <c r="P54" s="33"/>
      <c r="Q54" s="2"/>
      <c r="R54" s="33"/>
      <c r="S54" s="33"/>
      <c r="T54" s="2"/>
      <c r="U54" s="33"/>
      <c r="V54" s="33"/>
      <c r="W54" s="2"/>
      <c r="X54" s="33"/>
      <c r="Y54" s="33"/>
      <c r="Z54" s="2"/>
      <c r="AA54" s="33"/>
      <c r="AB54" s="33"/>
      <c r="AC54" s="2"/>
      <c r="AD54" s="33"/>
      <c r="AE54" s="33"/>
      <c r="AF54" s="2"/>
      <c r="AG54" s="33"/>
      <c r="AH54" s="33"/>
      <c r="AI54" s="2"/>
      <c r="AJ54" s="33"/>
      <c r="AK54" s="33"/>
      <c r="AL54" s="2"/>
    </row>
    <row r="55" spans="2:38" s="31" customFormat="1" ht="20.25" x14ac:dyDescent="0.3"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2:38" s="31" customFormat="1" ht="20.25" x14ac:dyDescent="0.3"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2:38" s="31" customFormat="1" ht="20.25" x14ac:dyDescent="0.3"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2:38" s="31" customFormat="1" ht="20.25" x14ac:dyDescent="0.3"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2:38" s="31" customFormat="1" ht="20.25" x14ac:dyDescent="0.3"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2:38" s="31" customFormat="1" ht="20.25" x14ac:dyDescent="0.3"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2:38" s="31" customFormat="1" ht="20.25" x14ac:dyDescent="0.3"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2:38" s="31" customFormat="1" ht="20.25" x14ac:dyDescent="0.3"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2:38" s="31" customFormat="1" ht="20.25" x14ac:dyDescent="0.3"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2:38" s="31" customFormat="1" ht="20.25" x14ac:dyDescent="0.3"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ht="20.25" x14ac:dyDescent="0.3"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ht="20.25" x14ac:dyDescent="0.3"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16067" ht="20.25" x14ac:dyDescent="0.3">
      <c r="B67" s="32"/>
    </row>
    <row r="68" spans="1:16067" ht="20.25" x14ac:dyDescent="0.3">
      <c r="B68" s="32"/>
    </row>
    <row r="69" spans="1:16067" ht="20.25" x14ac:dyDescent="0.3">
      <c r="B69" s="32"/>
    </row>
    <row r="70" spans="1:16067" ht="20.25" x14ac:dyDescent="0.3">
      <c r="B70" s="32"/>
    </row>
    <row r="71" spans="1:16067" ht="20.25" x14ac:dyDescent="0.3">
      <c r="B71" s="32"/>
    </row>
    <row r="72" spans="1:16067" ht="20.25" x14ac:dyDescent="0.3">
      <c r="B72" s="32"/>
    </row>
    <row r="73" spans="1:16067" ht="20.25" x14ac:dyDescent="0.3">
      <c r="B73" s="32"/>
    </row>
    <row r="74" spans="1:16067" ht="20.25" x14ac:dyDescent="0.3">
      <c r="B74" s="32"/>
    </row>
    <row r="75" spans="1:16067" ht="20.25" x14ac:dyDescent="0.3">
      <c r="B75" s="32"/>
    </row>
    <row r="76" spans="1:16067" ht="20.25" x14ac:dyDescent="0.3">
      <c r="B76" s="32"/>
    </row>
    <row r="77" spans="1:16067" ht="20.25" x14ac:dyDescent="0.3">
      <c r="B77" s="32"/>
    </row>
    <row r="78" spans="1:16067" s="2" customFormat="1" ht="20.25" x14ac:dyDescent="0.3">
      <c r="A78" s="1"/>
      <c r="B78" s="32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ht="20.25" x14ac:dyDescent="0.3">
      <c r="A79" s="1"/>
      <c r="B79" s="32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ht="20.25" x14ac:dyDescent="0.3">
      <c r="A80" s="1"/>
      <c r="B80" s="32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ht="20.25" x14ac:dyDescent="0.3">
      <c r="A81" s="1"/>
      <c r="B81" s="32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ht="20.25" x14ac:dyDescent="0.3">
      <c r="A82" s="1"/>
      <c r="B82" s="32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ht="20.25" x14ac:dyDescent="0.3">
      <c r="A83" s="1"/>
      <c r="B83" s="32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ht="20.25" x14ac:dyDescent="0.3">
      <c r="A84" s="1"/>
      <c r="B84" s="32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ht="20.25" x14ac:dyDescent="0.3">
      <c r="A85" s="1"/>
      <c r="B85" s="32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ht="20.25" x14ac:dyDescent="0.3">
      <c r="A86" s="1"/>
      <c r="B86" s="32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pans="2:2" s="2" customFormat="1" x14ac:dyDescent="0.2">
      <c r="B209" s="1"/>
    </row>
    <row r="228" spans="2:2" s="2" customFormat="1" x14ac:dyDescent="0.2">
      <c r="B228" s="1"/>
    </row>
  </sheetData>
  <conditionalFormatting sqref="B20:B65404">
    <cfRule type="duplicateValues" dxfId="432" priority="433" stopIfTrue="1"/>
  </conditionalFormatting>
  <conditionalFormatting sqref="C5">
    <cfRule type="duplicateValues" dxfId="431" priority="73" stopIfTrue="1"/>
    <cfRule type="duplicateValues" dxfId="430" priority="74" stopIfTrue="1"/>
  </conditionalFormatting>
  <conditionalFormatting sqref="C12">
    <cfRule type="duplicateValues" dxfId="427" priority="413" stopIfTrue="1"/>
    <cfRule type="duplicateValues" dxfId="426" priority="414" stopIfTrue="1"/>
    <cfRule type="duplicateValues" dxfId="425" priority="419" stopIfTrue="1"/>
    <cfRule type="duplicateValues" dxfId="424" priority="420" stopIfTrue="1"/>
  </conditionalFormatting>
  <conditionalFormatting sqref="D5">
    <cfRule type="duplicateValues" dxfId="419" priority="75" stopIfTrue="1"/>
    <cfRule type="duplicateValues" dxfId="418" priority="76" stopIfTrue="1"/>
  </conditionalFormatting>
  <conditionalFormatting sqref="D12">
    <cfRule type="duplicateValues" dxfId="415" priority="411" stopIfTrue="1"/>
    <cfRule type="duplicateValues" dxfId="414" priority="412" stopIfTrue="1"/>
    <cfRule type="duplicateValues" dxfId="413" priority="417" stopIfTrue="1"/>
    <cfRule type="duplicateValues" dxfId="412" priority="418" stopIfTrue="1"/>
  </conditionalFormatting>
  <conditionalFormatting sqref="E5">
    <cfRule type="duplicateValues" dxfId="407" priority="77" stopIfTrue="1"/>
    <cfRule type="duplicateValues" dxfId="406" priority="78" stopIfTrue="1"/>
  </conditionalFormatting>
  <conditionalFormatting sqref="E12">
    <cfRule type="duplicateValues" dxfId="403" priority="409" stopIfTrue="1"/>
    <cfRule type="duplicateValues" dxfId="402" priority="410" stopIfTrue="1"/>
    <cfRule type="duplicateValues" dxfId="401" priority="415" stopIfTrue="1"/>
    <cfRule type="duplicateValues" dxfId="400" priority="416" stopIfTrue="1"/>
  </conditionalFormatting>
  <conditionalFormatting sqref="F5">
    <cfRule type="duplicateValues" dxfId="395" priority="79" stopIfTrue="1"/>
    <cfRule type="duplicateValues" dxfId="394" priority="80" stopIfTrue="1"/>
  </conditionalFormatting>
  <conditionalFormatting sqref="F12">
    <cfRule type="duplicateValues" dxfId="391" priority="401" stopIfTrue="1"/>
    <cfRule type="duplicateValues" dxfId="390" priority="402" stopIfTrue="1"/>
    <cfRule type="duplicateValues" dxfId="389" priority="407" stopIfTrue="1"/>
    <cfRule type="duplicateValues" dxfId="388" priority="408" stopIfTrue="1"/>
  </conditionalFormatting>
  <conditionalFormatting sqref="G5">
    <cfRule type="duplicateValues" dxfId="383" priority="81" stopIfTrue="1"/>
    <cfRule type="duplicateValues" dxfId="382" priority="82" stopIfTrue="1"/>
  </conditionalFormatting>
  <conditionalFormatting sqref="G12">
    <cfRule type="duplicateValues" dxfId="379" priority="399" stopIfTrue="1"/>
    <cfRule type="duplicateValues" dxfId="378" priority="400" stopIfTrue="1"/>
    <cfRule type="duplicateValues" dxfId="377" priority="405" stopIfTrue="1"/>
    <cfRule type="duplicateValues" dxfId="376" priority="406" stopIfTrue="1"/>
  </conditionalFormatting>
  <conditionalFormatting sqref="H5">
    <cfRule type="duplicateValues" dxfId="371" priority="83" stopIfTrue="1"/>
    <cfRule type="duplicateValues" dxfId="370" priority="84" stopIfTrue="1"/>
  </conditionalFormatting>
  <conditionalFormatting sqref="H12">
    <cfRule type="duplicateValues" dxfId="367" priority="397" stopIfTrue="1"/>
    <cfRule type="duplicateValues" dxfId="366" priority="398" stopIfTrue="1"/>
    <cfRule type="duplicateValues" dxfId="365" priority="403" stopIfTrue="1"/>
    <cfRule type="duplicateValues" dxfId="364" priority="404" stopIfTrue="1"/>
  </conditionalFormatting>
  <conditionalFormatting sqref="I5">
    <cfRule type="duplicateValues" dxfId="359" priority="85" stopIfTrue="1"/>
    <cfRule type="duplicateValues" dxfId="358" priority="86" stopIfTrue="1"/>
  </conditionalFormatting>
  <conditionalFormatting sqref="I12">
    <cfRule type="duplicateValues" dxfId="355" priority="389" stopIfTrue="1"/>
    <cfRule type="duplicateValues" dxfId="354" priority="390" stopIfTrue="1"/>
    <cfRule type="duplicateValues" dxfId="353" priority="395" stopIfTrue="1"/>
    <cfRule type="duplicateValues" dxfId="352" priority="396" stopIfTrue="1"/>
  </conditionalFormatting>
  <conditionalFormatting sqref="J5">
    <cfRule type="duplicateValues" dxfId="347" priority="87" stopIfTrue="1"/>
    <cfRule type="duplicateValues" dxfId="346" priority="88" stopIfTrue="1"/>
  </conditionalFormatting>
  <conditionalFormatting sqref="J12">
    <cfRule type="duplicateValues" dxfId="343" priority="387" stopIfTrue="1"/>
    <cfRule type="duplicateValues" dxfId="342" priority="388" stopIfTrue="1"/>
    <cfRule type="duplicateValues" dxfId="341" priority="393" stopIfTrue="1"/>
    <cfRule type="duplicateValues" dxfId="340" priority="394" stopIfTrue="1"/>
  </conditionalFormatting>
  <conditionalFormatting sqref="K5">
    <cfRule type="duplicateValues" dxfId="335" priority="89" stopIfTrue="1"/>
    <cfRule type="duplicateValues" dxfId="334" priority="90" stopIfTrue="1"/>
  </conditionalFormatting>
  <conditionalFormatting sqref="K12">
    <cfRule type="duplicateValues" dxfId="331" priority="385" stopIfTrue="1"/>
    <cfRule type="duplicateValues" dxfId="330" priority="386" stopIfTrue="1"/>
    <cfRule type="duplicateValues" dxfId="329" priority="391" stopIfTrue="1"/>
    <cfRule type="duplicateValues" dxfId="328" priority="392" stopIfTrue="1"/>
  </conditionalFormatting>
  <conditionalFormatting sqref="L5">
    <cfRule type="duplicateValues" dxfId="323" priority="91" stopIfTrue="1"/>
    <cfRule type="duplicateValues" dxfId="322" priority="92" stopIfTrue="1"/>
  </conditionalFormatting>
  <conditionalFormatting sqref="L12">
    <cfRule type="duplicateValues" dxfId="319" priority="377" stopIfTrue="1"/>
    <cfRule type="duplicateValues" dxfId="318" priority="378" stopIfTrue="1"/>
    <cfRule type="duplicateValues" dxfId="317" priority="383" stopIfTrue="1"/>
    <cfRule type="duplicateValues" dxfId="316" priority="384" stopIfTrue="1"/>
  </conditionalFormatting>
  <conditionalFormatting sqref="M5">
    <cfRule type="duplicateValues" dxfId="311" priority="93" stopIfTrue="1"/>
    <cfRule type="duplicateValues" dxfId="310" priority="94" stopIfTrue="1"/>
  </conditionalFormatting>
  <conditionalFormatting sqref="M12">
    <cfRule type="duplicateValues" dxfId="307" priority="375" stopIfTrue="1"/>
    <cfRule type="duplicateValues" dxfId="306" priority="376" stopIfTrue="1"/>
    <cfRule type="duplicateValues" dxfId="305" priority="381" stopIfTrue="1"/>
    <cfRule type="duplicateValues" dxfId="304" priority="382" stopIfTrue="1"/>
  </conditionalFormatting>
  <conditionalFormatting sqref="N5">
    <cfRule type="duplicateValues" dxfId="299" priority="95" stopIfTrue="1"/>
    <cfRule type="duplicateValues" dxfId="298" priority="96" stopIfTrue="1"/>
  </conditionalFormatting>
  <conditionalFormatting sqref="N12">
    <cfRule type="duplicateValues" dxfId="295" priority="373" stopIfTrue="1"/>
    <cfRule type="duplicateValues" dxfId="294" priority="374" stopIfTrue="1"/>
    <cfRule type="duplicateValues" dxfId="293" priority="379" stopIfTrue="1"/>
    <cfRule type="duplicateValues" dxfId="292" priority="380" stopIfTrue="1"/>
  </conditionalFormatting>
  <conditionalFormatting sqref="O5">
    <cfRule type="duplicateValues" dxfId="287" priority="97" stopIfTrue="1"/>
    <cfRule type="duplicateValues" dxfId="286" priority="98" stopIfTrue="1"/>
  </conditionalFormatting>
  <conditionalFormatting sqref="O12">
    <cfRule type="duplicateValues" dxfId="283" priority="365" stopIfTrue="1"/>
    <cfRule type="duplicateValues" dxfId="282" priority="366" stopIfTrue="1"/>
    <cfRule type="duplicateValues" dxfId="281" priority="371" stopIfTrue="1"/>
    <cfRule type="duplicateValues" dxfId="280" priority="372" stopIfTrue="1"/>
  </conditionalFormatting>
  <conditionalFormatting sqref="P5">
    <cfRule type="duplicateValues" dxfId="275" priority="99" stopIfTrue="1"/>
    <cfRule type="duplicateValues" dxfId="274" priority="100" stopIfTrue="1"/>
  </conditionalFormatting>
  <conditionalFormatting sqref="P12">
    <cfRule type="duplicateValues" dxfId="271" priority="363" stopIfTrue="1"/>
    <cfRule type="duplicateValues" dxfId="270" priority="364" stopIfTrue="1"/>
    <cfRule type="duplicateValues" dxfId="269" priority="369" stopIfTrue="1"/>
    <cfRule type="duplicateValues" dxfId="268" priority="370" stopIfTrue="1"/>
  </conditionalFormatting>
  <conditionalFormatting sqref="Q5">
    <cfRule type="duplicateValues" dxfId="263" priority="101" stopIfTrue="1"/>
    <cfRule type="duplicateValues" dxfId="262" priority="102" stopIfTrue="1"/>
  </conditionalFormatting>
  <conditionalFormatting sqref="Q12">
    <cfRule type="duplicateValues" dxfId="259" priority="361" stopIfTrue="1"/>
    <cfRule type="duplicateValues" dxfId="258" priority="362" stopIfTrue="1"/>
    <cfRule type="duplicateValues" dxfId="257" priority="367" stopIfTrue="1"/>
    <cfRule type="duplicateValues" dxfId="256" priority="368" stopIfTrue="1"/>
  </conditionalFormatting>
  <conditionalFormatting sqref="R5">
    <cfRule type="duplicateValues" dxfId="251" priority="103" stopIfTrue="1"/>
    <cfRule type="duplicateValues" dxfId="250" priority="104" stopIfTrue="1"/>
  </conditionalFormatting>
  <conditionalFormatting sqref="R12">
    <cfRule type="duplicateValues" dxfId="247" priority="353" stopIfTrue="1"/>
    <cfRule type="duplicateValues" dxfId="246" priority="354" stopIfTrue="1"/>
    <cfRule type="duplicateValues" dxfId="245" priority="359" stopIfTrue="1"/>
    <cfRule type="duplicateValues" dxfId="244" priority="360" stopIfTrue="1"/>
  </conditionalFormatting>
  <conditionalFormatting sqref="S5">
    <cfRule type="duplicateValues" dxfId="239" priority="105" stopIfTrue="1"/>
    <cfRule type="duplicateValues" dxfId="238" priority="106" stopIfTrue="1"/>
  </conditionalFormatting>
  <conditionalFormatting sqref="S12">
    <cfRule type="duplicateValues" dxfId="235" priority="351" stopIfTrue="1"/>
    <cfRule type="duplicateValues" dxfId="234" priority="352" stopIfTrue="1"/>
    <cfRule type="duplicateValues" dxfId="233" priority="357" stopIfTrue="1"/>
    <cfRule type="duplicateValues" dxfId="232" priority="358" stopIfTrue="1"/>
  </conditionalFormatting>
  <conditionalFormatting sqref="T5">
    <cfRule type="duplicateValues" dxfId="227" priority="107" stopIfTrue="1"/>
    <cfRule type="duplicateValues" dxfId="226" priority="108" stopIfTrue="1"/>
  </conditionalFormatting>
  <conditionalFormatting sqref="T12">
    <cfRule type="duplicateValues" dxfId="223" priority="349" stopIfTrue="1"/>
    <cfRule type="duplicateValues" dxfId="222" priority="350" stopIfTrue="1"/>
    <cfRule type="duplicateValues" dxfId="221" priority="355" stopIfTrue="1"/>
    <cfRule type="duplicateValues" dxfId="220" priority="356" stopIfTrue="1"/>
  </conditionalFormatting>
  <conditionalFormatting sqref="U5">
    <cfRule type="duplicateValues" dxfId="215" priority="109" stopIfTrue="1"/>
    <cfRule type="duplicateValues" dxfId="214" priority="110" stopIfTrue="1"/>
  </conditionalFormatting>
  <conditionalFormatting sqref="U12">
    <cfRule type="duplicateValues" dxfId="211" priority="341" stopIfTrue="1"/>
    <cfRule type="duplicateValues" dxfId="210" priority="342" stopIfTrue="1"/>
    <cfRule type="duplicateValues" dxfId="209" priority="347" stopIfTrue="1"/>
    <cfRule type="duplicateValues" dxfId="208" priority="348" stopIfTrue="1"/>
  </conditionalFormatting>
  <conditionalFormatting sqref="V5">
    <cfRule type="duplicateValues" dxfId="203" priority="111" stopIfTrue="1"/>
    <cfRule type="duplicateValues" dxfId="202" priority="112" stopIfTrue="1"/>
  </conditionalFormatting>
  <conditionalFormatting sqref="V12">
    <cfRule type="duplicateValues" dxfId="199" priority="339" stopIfTrue="1"/>
    <cfRule type="duplicateValues" dxfId="198" priority="340" stopIfTrue="1"/>
    <cfRule type="duplicateValues" dxfId="197" priority="345" stopIfTrue="1"/>
    <cfRule type="duplicateValues" dxfId="196" priority="346" stopIfTrue="1"/>
  </conditionalFormatting>
  <conditionalFormatting sqref="W5">
    <cfRule type="duplicateValues" dxfId="191" priority="113" stopIfTrue="1"/>
    <cfRule type="duplicateValues" dxfId="190" priority="114" stopIfTrue="1"/>
  </conditionalFormatting>
  <conditionalFormatting sqref="W12">
    <cfRule type="duplicateValues" dxfId="187" priority="337" stopIfTrue="1"/>
    <cfRule type="duplicateValues" dxfId="186" priority="338" stopIfTrue="1"/>
    <cfRule type="duplicateValues" dxfId="185" priority="343" stopIfTrue="1"/>
    <cfRule type="duplicateValues" dxfId="184" priority="344" stopIfTrue="1"/>
  </conditionalFormatting>
  <conditionalFormatting sqref="X5">
    <cfRule type="duplicateValues" dxfId="179" priority="115" stopIfTrue="1"/>
    <cfRule type="duplicateValues" dxfId="178" priority="116" stopIfTrue="1"/>
  </conditionalFormatting>
  <conditionalFormatting sqref="X12">
    <cfRule type="duplicateValues" dxfId="175" priority="329" stopIfTrue="1"/>
    <cfRule type="duplicateValues" dxfId="174" priority="330" stopIfTrue="1"/>
    <cfRule type="duplicateValues" dxfId="173" priority="335" stopIfTrue="1"/>
    <cfRule type="duplicateValues" dxfId="172" priority="336" stopIfTrue="1"/>
  </conditionalFormatting>
  <conditionalFormatting sqref="Y5">
    <cfRule type="duplicateValues" dxfId="167" priority="117" stopIfTrue="1"/>
    <cfRule type="duplicateValues" dxfId="166" priority="118" stopIfTrue="1"/>
  </conditionalFormatting>
  <conditionalFormatting sqref="Y12">
    <cfRule type="duplicateValues" dxfId="163" priority="327" stopIfTrue="1"/>
    <cfRule type="duplicateValues" dxfId="162" priority="328" stopIfTrue="1"/>
    <cfRule type="duplicateValues" dxfId="161" priority="333" stopIfTrue="1"/>
    <cfRule type="duplicateValues" dxfId="160" priority="334" stopIfTrue="1"/>
  </conditionalFormatting>
  <conditionalFormatting sqref="Z5">
    <cfRule type="duplicateValues" dxfId="155" priority="119" stopIfTrue="1"/>
    <cfRule type="duplicateValues" dxfId="154" priority="120" stopIfTrue="1"/>
  </conditionalFormatting>
  <conditionalFormatting sqref="Z12">
    <cfRule type="duplicateValues" dxfId="151" priority="325" stopIfTrue="1"/>
    <cfRule type="duplicateValues" dxfId="150" priority="326" stopIfTrue="1"/>
    <cfRule type="duplicateValues" dxfId="149" priority="331" stopIfTrue="1"/>
    <cfRule type="duplicateValues" dxfId="148" priority="332" stopIfTrue="1"/>
  </conditionalFormatting>
  <conditionalFormatting sqref="AA5">
    <cfRule type="duplicateValues" dxfId="143" priority="121" stopIfTrue="1"/>
    <cfRule type="duplicateValues" dxfId="142" priority="122" stopIfTrue="1"/>
  </conditionalFormatting>
  <conditionalFormatting sqref="AA12">
    <cfRule type="duplicateValues" dxfId="139" priority="317" stopIfTrue="1"/>
    <cfRule type="duplicateValues" dxfId="138" priority="318" stopIfTrue="1"/>
    <cfRule type="duplicateValues" dxfId="137" priority="323" stopIfTrue="1"/>
    <cfRule type="duplicateValues" dxfId="136" priority="324" stopIfTrue="1"/>
  </conditionalFormatting>
  <conditionalFormatting sqref="AB5">
    <cfRule type="duplicateValues" dxfId="131" priority="123" stopIfTrue="1"/>
    <cfRule type="duplicateValues" dxfId="130" priority="124" stopIfTrue="1"/>
  </conditionalFormatting>
  <conditionalFormatting sqref="AB12">
    <cfRule type="duplicateValues" dxfId="127" priority="315" stopIfTrue="1"/>
    <cfRule type="duplicateValues" dxfId="126" priority="316" stopIfTrue="1"/>
    <cfRule type="duplicateValues" dxfId="125" priority="321" stopIfTrue="1"/>
    <cfRule type="duplicateValues" dxfId="124" priority="322" stopIfTrue="1"/>
  </conditionalFormatting>
  <conditionalFormatting sqref="AC5">
    <cfRule type="duplicateValues" dxfId="119" priority="125" stopIfTrue="1"/>
    <cfRule type="duplicateValues" dxfId="118" priority="126" stopIfTrue="1"/>
  </conditionalFormatting>
  <conditionalFormatting sqref="AC12">
    <cfRule type="duplicateValues" dxfId="115" priority="313" stopIfTrue="1"/>
    <cfRule type="duplicateValues" dxfId="114" priority="314" stopIfTrue="1"/>
    <cfRule type="duplicateValues" dxfId="113" priority="319" stopIfTrue="1"/>
    <cfRule type="duplicateValues" dxfId="112" priority="320" stopIfTrue="1"/>
  </conditionalFormatting>
  <conditionalFormatting sqref="AD5">
    <cfRule type="duplicateValues" dxfId="107" priority="127" stopIfTrue="1"/>
    <cfRule type="duplicateValues" dxfId="106" priority="128" stopIfTrue="1"/>
  </conditionalFormatting>
  <conditionalFormatting sqref="AD12">
    <cfRule type="duplicateValues" dxfId="103" priority="305" stopIfTrue="1"/>
    <cfRule type="duplicateValues" dxfId="102" priority="306" stopIfTrue="1"/>
    <cfRule type="duplicateValues" dxfId="101" priority="311" stopIfTrue="1"/>
    <cfRule type="duplicateValues" dxfId="100" priority="312" stopIfTrue="1"/>
  </conditionalFormatting>
  <conditionalFormatting sqref="AE5">
    <cfRule type="duplicateValues" dxfId="95" priority="129" stopIfTrue="1"/>
    <cfRule type="duplicateValues" dxfId="94" priority="130" stopIfTrue="1"/>
  </conditionalFormatting>
  <conditionalFormatting sqref="AE12">
    <cfRule type="duplicateValues" dxfId="91" priority="303" stopIfTrue="1"/>
    <cfRule type="duplicateValues" dxfId="90" priority="304" stopIfTrue="1"/>
    <cfRule type="duplicateValues" dxfId="89" priority="309" stopIfTrue="1"/>
    <cfRule type="duplicateValues" dxfId="88" priority="310" stopIfTrue="1"/>
  </conditionalFormatting>
  <conditionalFormatting sqref="AF5">
    <cfRule type="duplicateValues" dxfId="83" priority="131" stopIfTrue="1"/>
    <cfRule type="duplicateValues" dxfId="82" priority="132" stopIfTrue="1"/>
  </conditionalFormatting>
  <conditionalFormatting sqref="AF12">
    <cfRule type="duplicateValues" dxfId="79" priority="301" stopIfTrue="1"/>
    <cfRule type="duplicateValues" dxfId="78" priority="302" stopIfTrue="1"/>
    <cfRule type="duplicateValues" dxfId="77" priority="307" stopIfTrue="1"/>
    <cfRule type="duplicateValues" dxfId="76" priority="308" stopIfTrue="1"/>
  </conditionalFormatting>
  <conditionalFormatting sqref="AG5">
    <cfRule type="duplicateValues" dxfId="71" priority="133" stopIfTrue="1"/>
    <cfRule type="duplicateValues" dxfId="70" priority="134" stopIfTrue="1"/>
  </conditionalFormatting>
  <conditionalFormatting sqref="AG12">
    <cfRule type="duplicateValues" dxfId="67" priority="293" stopIfTrue="1"/>
    <cfRule type="duplicateValues" dxfId="66" priority="294" stopIfTrue="1"/>
    <cfRule type="duplicateValues" dxfId="65" priority="299" stopIfTrue="1"/>
    <cfRule type="duplicateValues" dxfId="64" priority="300" stopIfTrue="1"/>
  </conditionalFormatting>
  <conditionalFormatting sqref="AH5">
    <cfRule type="duplicateValues" dxfId="59" priority="135" stopIfTrue="1"/>
    <cfRule type="duplicateValues" dxfId="58" priority="136" stopIfTrue="1"/>
  </conditionalFormatting>
  <conditionalFormatting sqref="AH12">
    <cfRule type="duplicateValues" dxfId="55" priority="291" stopIfTrue="1"/>
    <cfRule type="duplicateValues" dxfId="54" priority="292" stopIfTrue="1"/>
    <cfRule type="duplicateValues" dxfId="53" priority="297" stopIfTrue="1"/>
    <cfRule type="duplicateValues" dxfId="52" priority="298" stopIfTrue="1"/>
  </conditionalFormatting>
  <conditionalFormatting sqref="AI5">
    <cfRule type="duplicateValues" dxfId="47" priority="137" stopIfTrue="1"/>
    <cfRule type="duplicateValues" dxfId="46" priority="138" stopIfTrue="1"/>
  </conditionalFormatting>
  <conditionalFormatting sqref="AI12">
    <cfRule type="duplicateValues" dxfId="43" priority="289" stopIfTrue="1"/>
    <cfRule type="duplicateValues" dxfId="42" priority="290" stopIfTrue="1"/>
    <cfRule type="duplicateValues" dxfId="41" priority="295" stopIfTrue="1"/>
    <cfRule type="duplicateValues" dxfId="40" priority="296" stopIfTrue="1"/>
  </conditionalFormatting>
  <conditionalFormatting sqref="AJ5">
    <cfRule type="duplicateValues" dxfId="35" priority="139" stopIfTrue="1"/>
    <cfRule type="duplicateValues" dxfId="34" priority="140" stopIfTrue="1"/>
  </conditionalFormatting>
  <conditionalFormatting sqref="AJ12">
    <cfRule type="duplicateValues" dxfId="31" priority="281" stopIfTrue="1"/>
    <cfRule type="duplicateValues" dxfId="30" priority="282" stopIfTrue="1"/>
    <cfRule type="duplicateValues" dxfId="29" priority="287" stopIfTrue="1"/>
    <cfRule type="duplicateValues" dxfId="28" priority="288" stopIfTrue="1"/>
  </conditionalFormatting>
  <conditionalFormatting sqref="AK5">
    <cfRule type="duplicateValues" dxfId="23" priority="141" stopIfTrue="1"/>
    <cfRule type="duplicateValues" dxfId="22" priority="142" stopIfTrue="1"/>
  </conditionalFormatting>
  <conditionalFormatting sqref="AK12">
    <cfRule type="duplicateValues" dxfId="19" priority="279" stopIfTrue="1"/>
    <cfRule type="duplicateValues" dxfId="18" priority="280" stopIfTrue="1"/>
    <cfRule type="duplicateValues" dxfId="17" priority="285" stopIfTrue="1"/>
    <cfRule type="duplicateValues" dxfId="16" priority="286" stopIfTrue="1"/>
  </conditionalFormatting>
  <conditionalFormatting sqref="AL5">
    <cfRule type="duplicateValues" dxfId="11" priority="143" stopIfTrue="1"/>
    <cfRule type="duplicateValues" dxfId="10" priority="144" stopIfTrue="1"/>
  </conditionalFormatting>
  <conditionalFormatting sqref="AL12">
    <cfRule type="duplicateValues" dxfId="7" priority="277" stopIfTrue="1"/>
    <cfRule type="duplicateValues" dxfId="6" priority="278" stopIfTrue="1"/>
    <cfRule type="duplicateValues" dxfId="5" priority="283" stopIfTrue="1"/>
    <cfRule type="duplicateValues" dxfId="4" priority="284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2026-09-24T12:24:10Z</dcterms:created>
  <dcterms:modified xsi:type="dcterms:W3CDTF">2026-09-24T12:24:46Z</dcterms:modified>
</cp:coreProperties>
</file>