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735D470-3856-49A9-AC11-2EE9E5E42B68}" xr6:coauthVersionLast="47" xr6:coauthVersionMax="47" xr10:uidLastSave="{00000000-0000-0000-0000-000000000000}"/>
  <bookViews>
    <workbookView xWindow="-108" yWindow="-108" windowWidth="23256" windowHeight="12576" xr2:uid="{692C0431-0690-41A4-816C-6D4B4BF4CD5C}"/>
  </bookViews>
  <sheets>
    <sheet name="IIP_2020" sheetId="1" r:id="rId1"/>
  </sheets>
  <definedNames>
    <definedName name="_xlnm._FilterDatabase" localSheetId="0" hidden="1">IIP_2020!$A$6:$WSB$48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K34" i="1" s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K29" i="1" s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F18" i="1" s="1"/>
  <c r="H18" i="1" s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N19" i="1" s="1"/>
  <c r="J19" i="1"/>
  <c r="J18" i="1" s="1"/>
  <c r="I19" i="1"/>
  <c r="G19" i="1"/>
  <c r="G18" i="1" s="1"/>
  <c r="F19" i="1"/>
  <c r="H19" i="1" s="1"/>
  <c r="D19" i="1"/>
  <c r="D18" i="1" s="1"/>
  <c r="C19" i="1"/>
  <c r="M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G13" i="1"/>
  <c r="H13" i="1" s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M6" i="1" s="1"/>
  <c r="L8" i="1"/>
  <c r="L7" i="1" s="1"/>
  <c r="J8" i="1"/>
  <c r="I8" i="1"/>
  <c r="G8" i="1"/>
  <c r="G7" i="1" s="1"/>
  <c r="F8" i="1"/>
  <c r="F7" i="1" s="1"/>
  <c r="D8" i="1"/>
  <c r="D7" i="1" s="1"/>
  <c r="C8" i="1"/>
  <c r="E8" i="1" s="1"/>
  <c r="I7" i="1"/>
  <c r="C7" i="1"/>
  <c r="L18" i="1" l="1"/>
  <c r="N18" i="1" s="1"/>
  <c r="N24" i="1"/>
  <c r="K8" i="1"/>
  <c r="K13" i="1"/>
  <c r="N29" i="1"/>
  <c r="N8" i="1"/>
  <c r="K24" i="1"/>
  <c r="D6" i="1"/>
  <c r="E13" i="1"/>
  <c r="C18" i="1"/>
  <c r="E18" i="1" s="1"/>
  <c r="G6" i="1"/>
  <c r="E24" i="1"/>
  <c r="E29" i="1"/>
  <c r="J7" i="1"/>
  <c r="J6" i="1" s="1"/>
  <c r="H24" i="1"/>
  <c r="I18" i="1"/>
  <c r="K18" i="1" s="1"/>
  <c r="E34" i="1"/>
  <c r="H7" i="1"/>
  <c r="F6" i="1"/>
  <c r="H6" i="1" s="1"/>
  <c r="N7" i="1"/>
  <c r="H8" i="1"/>
  <c r="K7" i="1"/>
  <c r="K19" i="1"/>
  <c r="E7" i="1"/>
  <c r="E19" i="1"/>
  <c r="L6" i="1" l="1"/>
  <c r="N6" i="1" s="1"/>
  <c r="I6" i="1"/>
  <c r="K6" i="1" s="1"/>
  <c r="C6" i="1"/>
  <c r="E6" i="1" s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<sst xmlns="http://schemas.openxmlformats.org/spreadsheetml/2006/main" count="102" uniqueCount="73">
  <si>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</si>
  <si>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</si>
  <si>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</si>
  <si>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</si>
  <si>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</si>
  <si>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</si>
  <si>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</si>
  <si>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</si>
  <si>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</si>
  <si>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</si>
  <si>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</si>
  <si>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</si>
  <si>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</si>
  <si>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</si>
  <si>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</si>
  <si>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</si>
  <si>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</si>
  <si>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</si>
  <si>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Other 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</si>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</sst>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C80BC242-606C-4BD2-962C-6DABC4DF14B1}"/>
    <cellStyle name="Normal 7" xfId="1" xr:uid="{151D4E3A-291C-4805-8B52-A972A8EBC7DA}"/>
    <cellStyle name="Normal_Booklet 2011_euro17_WGES_2011_280" xfId="2" xr:uid="{5C46A8A0-9559-4ECE-9F10-01EAC7D401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9AC83-DD06-450F-B109-8A0131D5AA63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2020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91899.282250607474</v>
      </c>
      <c r="D6" s="15">
        <f>+D7+D18+D29+D34</f>
        <v>155060.63227419206</v>
      </c>
      <c r="E6" s="15">
        <f>+C6-D6</f>
        <v>-63161.350023584586</v>
      </c>
      <c r="F6" s="15">
        <f>+F7+F18+F29+F34+F48</f>
        <v>99754.851369652417</v>
      </c>
      <c r="G6" s="15">
        <f>+G7+G18+G29+G34</f>
        <v>161670.48122514179</v>
      </c>
      <c r="H6" s="15">
        <f>+F6-G6</f>
        <v>-61915.629855489373</v>
      </c>
      <c r="I6" s="15">
        <f>+I7+I18+I29+I34+I48</f>
        <v>99562.048359606662</v>
      </c>
      <c r="J6" s="15">
        <f>+J7+J18+J29+J34</f>
        <v>159639.30657247209</v>
      </c>
      <c r="K6" s="15">
        <f>+I6-J6</f>
        <v>-60077.258212865432</v>
      </c>
      <c r="L6" s="15">
        <f>+L7+L18+L29+L34+L48</f>
        <v>100498.91143779988</v>
      </c>
      <c r="M6" s="15">
        <f>+M7+M18+M29+M34</f>
        <v>160987.27113561897</v>
      </c>
      <c r="N6" s="15">
        <f>+L6-M6</f>
        <v>-60488.359697819091</v>
      </c>
    </row>
    <row r="7" spans="1:14" s="16" customFormat="1" x14ac:dyDescent="0.3">
      <c r="A7" s="13" t="s">
        <v>11</v>
      </c>
      <c r="B7" s="17" t="s">
        <v>12</v>
      </c>
      <c r="C7" s="15">
        <f>+C8+C13</f>
        <v>16542.659019999999</v>
      </c>
      <c r="D7" s="15">
        <f>+D8+D13</f>
        <v>66666.387084696602</v>
      </c>
      <c r="E7" s="15">
        <f t="shared" ref="E7:E48" si="0">+C7-D7</f>
        <v>-50123.728064696603</v>
      </c>
      <c r="F7" s="15">
        <f>+F8+F13</f>
        <v>17083.137779999997</v>
      </c>
      <c r="G7" s="15">
        <f>+G8+G13</f>
        <v>66385.777449804606</v>
      </c>
      <c r="H7" s="15">
        <f t="shared" ref="H7:H34" si="1">+F7-G7</f>
        <v>-49302.639669804608</v>
      </c>
      <c r="I7" s="15">
        <f>+I8+I13</f>
        <v>17523.98705</v>
      </c>
      <c r="J7" s="15">
        <f>+J8+J13</f>
        <v>65040.208417893591</v>
      </c>
      <c r="K7" s="15">
        <f t="shared" ref="K7:K34" si="2">+I7-J7</f>
        <v>-47516.221367893595</v>
      </c>
      <c r="L7" s="15">
        <f>+L8+L13</f>
        <v>17486.444639999998</v>
      </c>
      <c r="M7" s="15">
        <f>+M8+M13</f>
        <v>65396.329347246996</v>
      </c>
      <c r="N7" s="15">
        <f t="shared" ref="N7:N34" si="3">+L7-M7</f>
        <v>-47909.884707246994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3451.7020199999997</v>
      </c>
      <c r="D8" s="15">
        <f>SUM(D9:D12)</f>
        <v>46906.102084696598</v>
      </c>
      <c r="E8" s="15">
        <f t="shared" si="0"/>
        <v>-43454.400064696601</v>
      </c>
      <c r="F8" s="15">
        <f>SUM(F9:F12)</f>
        <v>3486.2427800000005</v>
      </c>
      <c r="G8" s="15">
        <f>SUM(G9:G12)</f>
        <v>46673.151449804602</v>
      </c>
      <c r="H8" s="15">
        <f t="shared" si="1"/>
        <v>-43186.908669804601</v>
      </c>
      <c r="I8" s="15">
        <f>SUM(I9:I12)</f>
        <v>3474.4480500000004</v>
      </c>
      <c r="J8" s="15">
        <f>SUM(J9:J12)</f>
        <v>46696.655417893598</v>
      </c>
      <c r="K8" s="15">
        <f t="shared" si="2"/>
        <v>-43222.207367893599</v>
      </c>
      <c r="L8" s="15">
        <f>SUM(L9:L12)</f>
        <v>3566.0116400000002</v>
      </c>
      <c r="M8" s="15">
        <f>SUM(M9:M12)</f>
        <v>47786.085347246997</v>
      </c>
      <c r="N8" s="15">
        <f t="shared" si="3"/>
        <v>-44220.073707247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8.8650200000000012</v>
      </c>
      <c r="D10" s="20">
        <v>8372.4416581389996</v>
      </c>
      <c r="E10" s="15">
        <f t="shared" si="0"/>
        <v>-8363.5766381390004</v>
      </c>
      <c r="F10" s="20">
        <v>10.507779999999999</v>
      </c>
      <c r="G10" s="20">
        <v>8375.1147419970002</v>
      </c>
      <c r="H10" s="15">
        <f t="shared" si="1"/>
        <v>-8364.6069619970003</v>
      </c>
      <c r="I10" s="20">
        <v>10.197049999999999</v>
      </c>
      <c r="J10" s="20">
        <v>8505.2959788360004</v>
      </c>
      <c r="K10" s="15">
        <f t="shared" si="2"/>
        <v>-8495.0989288359997</v>
      </c>
      <c r="L10" s="20">
        <v>12.817639999999999</v>
      </c>
      <c r="M10" s="20">
        <v>8813.1710722469998</v>
      </c>
      <c r="N10" s="15">
        <f t="shared" si="3"/>
        <v>-8800.3534322470005</v>
      </c>
    </row>
    <row r="11" spans="1:14" s="21" customFormat="1" x14ac:dyDescent="0.3">
      <c r="A11" s="13" t="s">
        <v>19</v>
      </c>
      <c r="B11" s="19" t="s">
        <v>20</v>
      </c>
      <c r="C11" s="20">
        <v>19.591999999999999</v>
      </c>
      <c r="D11" s="20">
        <v>0</v>
      </c>
      <c r="E11" s="15">
        <f t="shared" si="0"/>
        <v>19.591999999999999</v>
      </c>
      <c r="F11" s="20">
        <v>18.183</v>
      </c>
      <c r="G11" s="20">
        <v>0</v>
      </c>
      <c r="H11" s="15">
        <f t="shared" si="1"/>
        <v>18.183</v>
      </c>
      <c r="I11" s="20">
        <v>18.183</v>
      </c>
      <c r="J11" s="20">
        <v>0</v>
      </c>
      <c r="K11" s="15">
        <f t="shared" si="2"/>
        <v>18.183</v>
      </c>
      <c r="L11" s="20">
        <v>18.183</v>
      </c>
      <c r="M11" s="20">
        <v>0</v>
      </c>
      <c r="N11" s="15">
        <f t="shared" si="3"/>
        <v>18.183</v>
      </c>
    </row>
    <row r="12" spans="1:14" s="21" customFormat="1" x14ac:dyDescent="0.3">
      <c r="A12" s="13" t="s">
        <v>21</v>
      </c>
      <c r="B12" s="19" t="s">
        <v>22</v>
      </c>
      <c r="C12" s="20">
        <v>3423.2449999999999</v>
      </c>
      <c r="D12" s="20">
        <v>38533.660426557602</v>
      </c>
      <c r="E12" s="15">
        <f t="shared" si="0"/>
        <v>-35110.4154265576</v>
      </c>
      <c r="F12" s="20">
        <v>3457.5520000000006</v>
      </c>
      <c r="G12" s="20">
        <v>38298.036707807601</v>
      </c>
      <c r="H12" s="15">
        <f t="shared" si="1"/>
        <v>-34840.484707807598</v>
      </c>
      <c r="I12" s="20">
        <v>3446.0680000000002</v>
      </c>
      <c r="J12" s="20">
        <v>38191.359439057596</v>
      </c>
      <c r="K12" s="15">
        <f t="shared" si="2"/>
        <v>-34745.291439057597</v>
      </c>
      <c r="L12" s="20">
        <v>3535.011</v>
      </c>
      <c r="M12" s="20">
        <v>38972.914274999996</v>
      </c>
      <c r="N12" s="15">
        <f t="shared" si="3"/>
        <v>-35437.903274999997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13090.957</v>
      </c>
      <c r="D13" s="15">
        <f>SUM(D14:D17)</f>
        <v>19760.285</v>
      </c>
      <c r="E13" s="15">
        <f t="shared" si="0"/>
        <v>-6669.3279999999995</v>
      </c>
      <c r="F13" s="15">
        <f>SUM(F14:F17)</f>
        <v>13596.894999999999</v>
      </c>
      <c r="G13" s="15">
        <f>SUM(G14:G17)</f>
        <v>19712.626</v>
      </c>
      <c r="H13" s="15">
        <f t="shared" si="1"/>
        <v>-6115.7310000000016</v>
      </c>
      <c r="I13" s="15">
        <f>SUM(I14:I17)</f>
        <v>14049.538999999999</v>
      </c>
      <c r="J13" s="15">
        <f>SUM(J14:J17)</f>
        <v>18343.552999999996</v>
      </c>
      <c r="K13" s="15">
        <f t="shared" si="2"/>
        <v>-4294.0139999999974</v>
      </c>
      <c r="L13" s="15">
        <f>SUM(L14:L17)</f>
        <v>13920.432999999997</v>
      </c>
      <c r="M13" s="15">
        <f>SUM(M14:M17)</f>
        <v>17610.244000000002</v>
      </c>
      <c r="N13" s="15">
        <f t="shared" si="3"/>
        <v>-3689.8110000000052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2.7E-2</v>
      </c>
      <c r="E16" s="15">
        <f t="shared" si="0"/>
        <v>7.6999999999999999E-2</v>
      </c>
      <c r="F16" s="20">
        <v>0.104</v>
      </c>
      <c r="G16" s="20">
        <v>2.7E-2</v>
      </c>
      <c r="H16" s="15">
        <f t="shared" si="1"/>
        <v>7.6999999999999999E-2</v>
      </c>
      <c r="I16" s="20">
        <v>0.104</v>
      </c>
      <c r="J16" s="20">
        <v>2.7E-2</v>
      </c>
      <c r="K16" s="15">
        <f t="shared" si="2"/>
        <v>7.6999999999999999E-2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13090.853000000001</v>
      </c>
      <c r="D17" s="20">
        <v>19760.258000000002</v>
      </c>
      <c r="E17" s="15">
        <f t="shared" si="0"/>
        <v>-6669.4050000000007</v>
      </c>
      <c r="F17" s="20">
        <v>13596.790999999999</v>
      </c>
      <c r="G17" s="20">
        <v>19712.599000000002</v>
      </c>
      <c r="H17" s="15">
        <f t="shared" si="1"/>
        <v>-6115.8080000000027</v>
      </c>
      <c r="I17" s="20">
        <v>14049.434999999999</v>
      </c>
      <c r="J17" s="20">
        <v>18343.525999999998</v>
      </c>
      <c r="K17" s="15">
        <f t="shared" si="2"/>
        <v>-4294.0909999999985</v>
      </c>
      <c r="L17" s="20">
        <v>13920.328999999998</v>
      </c>
      <c r="M17" s="20">
        <v>17610.244000000002</v>
      </c>
      <c r="N17" s="15">
        <f t="shared" si="3"/>
        <v>-3689.9150000000045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36957.9</v>
      </c>
      <c r="D18" s="15">
        <f>+D19+D24</f>
        <v>32401.1</v>
      </c>
      <c r="E18" s="15">
        <f t="shared" si="0"/>
        <v>4556.8000000000029</v>
      </c>
      <c r="F18" s="15">
        <f>+F19+F24</f>
        <v>40470.1</v>
      </c>
      <c r="G18" s="15">
        <f>+G19+G24</f>
        <v>37430.799999999996</v>
      </c>
      <c r="H18" s="15">
        <f t="shared" si="1"/>
        <v>3039.3000000000029</v>
      </c>
      <c r="I18" s="15">
        <f>+I19+I24</f>
        <v>41482.199999999997</v>
      </c>
      <c r="J18" s="15">
        <f>+J19+J24</f>
        <v>36638.800000000003</v>
      </c>
      <c r="K18" s="15">
        <f t="shared" si="2"/>
        <v>4843.3999999999942</v>
      </c>
      <c r="L18" s="15">
        <f>+L19+L24</f>
        <v>43705.3</v>
      </c>
      <c r="M18" s="15">
        <f>+M19+M24</f>
        <v>36227.799999999996</v>
      </c>
      <c r="N18" s="15">
        <f t="shared" si="3"/>
        <v>7477.5000000000073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7794.4000000000005</v>
      </c>
      <c r="D19" s="15">
        <f>SUM(D20:D23)</f>
        <v>475.4</v>
      </c>
      <c r="E19" s="15">
        <f t="shared" si="0"/>
        <v>7319.0000000000009</v>
      </c>
      <c r="F19" s="15">
        <f>SUM(F20:F23)</f>
        <v>8769.6</v>
      </c>
      <c r="G19" s="15">
        <f>SUM(G20:G23)</f>
        <v>506.7</v>
      </c>
      <c r="H19" s="15">
        <f t="shared" si="1"/>
        <v>8262.9</v>
      </c>
      <c r="I19" s="15">
        <f>SUM(I20:I23)</f>
        <v>9474.5</v>
      </c>
      <c r="J19" s="15">
        <f>SUM(J20:J23)</f>
        <v>510.3</v>
      </c>
      <c r="K19" s="15">
        <f t="shared" si="2"/>
        <v>8964.2000000000007</v>
      </c>
      <c r="L19" s="15">
        <f>SUM(L20:L23)</f>
        <v>10691.300000000001</v>
      </c>
      <c r="M19" s="15">
        <f>SUM(M20:M23)</f>
        <v>521</v>
      </c>
      <c r="N19" s="15">
        <f t="shared" si="3"/>
        <v>10170.300000000001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320.3</v>
      </c>
      <c r="D21" s="20">
        <v>1</v>
      </c>
      <c r="E21" s="15">
        <f t="shared" si="0"/>
        <v>319.3</v>
      </c>
      <c r="F21" s="20">
        <v>315.3</v>
      </c>
      <c r="G21" s="20">
        <v>1</v>
      </c>
      <c r="H21" s="15">
        <f t="shared" si="1"/>
        <v>314.3</v>
      </c>
      <c r="I21" s="20">
        <v>323.8</v>
      </c>
      <c r="J21" s="20">
        <v>1</v>
      </c>
      <c r="K21" s="15">
        <f t="shared" si="2"/>
        <v>322.8</v>
      </c>
      <c r="L21" s="20">
        <v>283.89999999999998</v>
      </c>
      <c r="M21" s="20">
        <v>1</v>
      </c>
      <c r="N21" s="15">
        <f t="shared" si="3"/>
        <v>282.89999999999998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7474.1</v>
      </c>
      <c r="D23" s="20">
        <v>474.4</v>
      </c>
      <c r="E23" s="15">
        <f t="shared" si="0"/>
        <v>6999.7000000000007</v>
      </c>
      <c r="F23" s="20">
        <v>8454.3000000000011</v>
      </c>
      <c r="G23" s="20">
        <v>505.7</v>
      </c>
      <c r="H23" s="15">
        <f t="shared" si="1"/>
        <v>7948.6000000000013</v>
      </c>
      <c r="I23" s="20">
        <v>9150.7000000000007</v>
      </c>
      <c r="J23" s="20">
        <v>509.3</v>
      </c>
      <c r="K23" s="15">
        <f t="shared" si="2"/>
        <v>8641.4000000000015</v>
      </c>
      <c r="L23" s="20">
        <v>10407.400000000001</v>
      </c>
      <c r="M23" s="20">
        <v>520</v>
      </c>
      <c r="N23" s="15">
        <f t="shared" si="3"/>
        <v>9887.4000000000015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29163.5</v>
      </c>
      <c r="D24" s="15">
        <f>SUM(D25:D28)</f>
        <v>31925.699999999997</v>
      </c>
      <c r="E24" s="15">
        <f t="shared" si="0"/>
        <v>-2762.1999999999971</v>
      </c>
      <c r="F24" s="15">
        <f>SUM(F25:F28)</f>
        <v>31700.5</v>
      </c>
      <c r="G24" s="15">
        <f>SUM(G25:G28)</f>
        <v>36924.1</v>
      </c>
      <c r="H24" s="15">
        <f t="shared" si="1"/>
        <v>-5223.5999999999985</v>
      </c>
      <c r="I24" s="15">
        <f>SUM(I25:I28)</f>
        <v>32007.699999999997</v>
      </c>
      <c r="J24" s="15">
        <f>SUM(J25:J28)</f>
        <v>36128.5</v>
      </c>
      <c r="K24" s="15">
        <f t="shared" si="2"/>
        <v>-4120.8000000000029</v>
      </c>
      <c r="L24" s="15">
        <f>SUM(L25:L28)</f>
        <v>33014</v>
      </c>
      <c r="M24" s="15">
        <f>SUM(M25:M28)</f>
        <v>35706.799999999996</v>
      </c>
      <c r="N24" s="15">
        <f t="shared" si="3"/>
        <v>-2692.7999999999956</v>
      </c>
    </row>
    <row r="25" spans="1:14" s="21" customFormat="1" x14ac:dyDescent="0.3">
      <c r="A25" s="13" t="s">
        <v>39</v>
      </c>
      <c r="B25" s="19" t="s">
        <v>16</v>
      </c>
      <c r="C25" s="20">
        <v>16792.5</v>
      </c>
      <c r="D25" s="20">
        <v>0</v>
      </c>
      <c r="E25" s="15">
        <f t="shared" si="0"/>
        <v>16792.5</v>
      </c>
      <c r="F25" s="20">
        <v>18579.899999999998</v>
      </c>
      <c r="G25" s="20">
        <v>0</v>
      </c>
      <c r="H25" s="15">
        <f t="shared" si="1"/>
        <v>18579.899999999998</v>
      </c>
      <c r="I25" s="20">
        <v>18573.5</v>
      </c>
      <c r="J25" s="20">
        <v>0</v>
      </c>
      <c r="K25" s="15">
        <f t="shared" si="2"/>
        <v>18573.5</v>
      </c>
      <c r="L25" s="20">
        <v>18823.400000000001</v>
      </c>
      <c r="M25" s="20">
        <v>0</v>
      </c>
      <c r="N25" s="15">
        <f t="shared" si="3"/>
        <v>18823.400000000001</v>
      </c>
    </row>
    <row r="26" spans="1:14" s="21" customFormat="1" x14ac:dyDescent="0.3">
      <c r="A26" s="13" t="s">
        <v>40</v>
      </c>
      <c r="B26" s="19" t="s">
        <v>18</v>
      </c>
      <c r="C26" s="20">
        <v>2353.4</v>
      </c>
      <c r="D26" s="20">
        <v>4356</v>
      </c>
      <c r="E26" s="15">
        <f t="shared" si="0"/>
        <v>-2002.6</v>
      </c>
      <c r="F26" s="20">
        <v>2289.2000000000003</v>
      </c>
      <c r="G26" s="20">
        <v>4749</v>
      </c>
      <c r="H26" s="15">
        <f t="shared" si="1"/>
        <v>-2459.7999999999997</v>
      </c>
      <c r="I26" s="20">
        <v>2120.8000000000002</v>
      </c>
      <c r="J26" s="20">
        <v>4731.2999999999993</v>
      </c>
      <c r="K26" s="15">
        <f t="shared" si="2"/>
        <v>-2610.4999999999991</v>
      </c>
      <c r="L26" s="20">
        <v>2395.1</v>
      </c>
      <c r="M26" s="20">
        <v>4493</v>
      </c>
      <c r="N26" s="15">
        <f t="shared" si="3"/>
        <v>-2097.9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24587.1</v>
      </c>
      <c r="E27" s="15">
        <f t="shared" si="0"/>
        <v>-24587.1</v>
      </c>
      <c r="F27" s="20">
        <v>0</v>
      </c>
      <c r="G27" s="20">
        <v>28806.500000000004</v>
      </c>
      <c r="H27" s="15">
        <f t="shared" si="1"/>
        <v>-28806.500000000004</v>
      </c>
      <c r="I27" s="20">
        <v>0</v>
      </c>
      <c r="J27" s="20">
        <v>28100.5</v>
      </c>
      <c r="K27" s="15">
        <f t="shared" si="2"/>
        <v>-28100.5</v>
      </c>
      <c r="L27" s="20">
        <v>0</v>
      </c>
      <c r="M27" s="20">
        <v>27898.6</v>
      </c>
      <c r="N27" s="15">
        <f t="shared" si="3"/>
        <v>-27898.6</v>
      </c>
    </row>
    <row r="28" spans="1:14" s="21" customFormat="1" x14ac:dyDescent="0.3">
      <c r="A28" s="13" t="s">
        <v>42</v>
      </c>
      <c r="B28" s="19" t="s">
        <v>22</v>
      </c>
      <c r="C28" s="20">
        <v>10017.6</v>
      </c>
      <c r="D28" s="20">
        <v>2982.6</v>
      </c>
      <c r="E28" s="15">
        <f t="shared" si="0"/>
        <v>7035</v>
      </c>
      <c r="F28" s="20">
        <v>10831.400000000001</v>
      </c>
      <c r="G28" s="20">
        <v>3368.6</v>
      </c>
      <c r="H28" s="15">
        <f t="shared" si="1"/>
        <v>7462.8000000000011</v>
      </c>
      <c r="I28" s="20">
        <v>11313.4</v>
      </c>
      <c r="J28" s="20">
        <v>3296.6999999999994</v>
      </c>
      <c r="K28" s="15">
        <f t="shared" si="2"/>
        <v>8016.7000000000007</v>
      </c>
      <c r="L28" s="20">
        <v>11795.500000000002</v>
      </c>
      <c r="M28" s="20">
        <v>3315.2000000000003</v>
      </c>
      <c r="N28" s="15">
        <f t="shared" si="3"/>
        <v>8480.3000000000011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623.37644505700143</v>
      </c>
      <c r="D29" s="15">
        <f>SUM(D30:D33)</f>
        <v>976.61163340737369</v>
      </c>
      <c r="E29" s="15">
        <f t="shared" si="0"/>
        <v>-353.23518835037225</v>
      </c>
      <c r="F29" s="15">
        <f>SUM(F30:F33)</f>
        <v>563.97757550999995</v>
      </c>
      <c r="G29" s="15">
        <f>SUM(G30:G33)</f>
        <v>941.72325324999986</v>
      </c>
      <c r="H29" s="15">
        <f t="shared" si="1"/>
        <v>-377.74567773999991</v>
      </c>
      <c r="I29" s="15">
        <f>SUM(I30:I33)</f>
        <v>525.70738825000001</v>
      </c>
      <c r="J29" s="15">
        <f>SUM(J30:J33)</f>
        <v>904.46692055999995</v>
      </c>
      <c r="K29" s="15">
        <f t="shared" si="2"/>
        <v>-378.75953230999994</v>
      </c>
      <c r="L29" s="15">
        <f>SUM(L30:L33)</f>
        <v>518.76590237905373</v>
      </c>
      <c r="M29" s="15">
        <f>SUM(M30:M33)</f>
        <v>934.20141692000016</v>
      </c>
      <c r="N29" s="15">
        <f t="shared" si="3"/>
        <v>-415.43551454094643</v>
      </c>
    </row>
    <row r="30" spans="1:14" s="21" customFormat="1" x14ac:dyDescent="0.3">
      <c r="A30" s="13" t="s">
        <v>45</v>
      </c>
      <c r="B30" s="19" t="s">
        <v>16</v>
      </c>
      <c r="C30" s="20">
        <v>2.6</v>
      </c>
      <c r="D30" s="20">
        <v>117.4</v>
      </c>
      <c r="E30" s="15">
        <f t="shared" si="0"/>
        <v>-114.80000000000001</v>
      </c>
      <c r="F30" s="20">
        <v>2.3000000000000003</v>
      </c>
      <c r="G30" s="20">
        <v>115.3</v>
      </c>
      <c r="H30" s="15">
        <f t="shared" si="1"/>
        <v>-113</v>
      </c>
      <c r="I30" s="20">
        <v>2.4</v>
      </c>
      <c r="J30" s="20">
        <v>113.3</v>
      </c>
      <c r="K30" s="15">
        <f t="shared" si="2"/>
        <v>-110.89999999999999</v>
      </c>
      <c r="L30" s="20">
        <v>6.2</v>
      </c>
      <c r="M30" s="20">
        <v>96.9</v>
      </c>
      <c r="N30" s="15">
        <f t="shared" si="3"/>
        <v>-90.7</v>
      </c>
    </row>
    <row r="31" spans="1:14" s="21" customFormat="1" x14ac:dyDescent="0.3">
      <c r="A31" s="13" t="s">
        <v>46</v>
      </c>
      <c r="B31" s="19" t="s">
        <v>18</v>
      </c>
      <c r="C31" s="20">
        <v>326.19999999999993</v>
      </c>
      <c r="D31" s="20">
        <v>412.5</v>
      </c>
      <c r="E31" s="15">
        <f t="shared" si="0"/>
        <v>-86.300000000000068</v>
      </c>
      <c r="F31" s="20">
        <v>340.4</v>
      </c>
      <c r="G31" s="20">
        <v>422.69999999999993</v>
      </c>
      <c r="H31" s="15">
        <f t="shared" si="1"/>
        <v>-82.299999999999955</v>
      </c>
      <c r="I31" s="20">
        <v>360.1</v>
      </c>
      <c r="J31" s="20">
        <v>466.79999999999995</v>
      </c>
      <c r="K31" s="15">
        <f t="shared" si="2"/>
        <v>-106.69999999999993</v>
      </c>
      <c r="L31" s="20">
        <v>367.20000000000005</v>
      </c>
      <c r="M31" s="20">
        <v>484.40000000000009</v>
      </c>
      <c r="N31" s="15">
        <f t="shared" si="3"/>
        <v>-117.20000000000005</v>
      </c>
    </row>
    <row r="32" spans="1:14" s="21" customFormat="1" x14ac:dyDescent="0.3">
      <c r="A32" s="13" t="s">
        <v>47</v>
      </c>
      <c r="B32" s="19" t="s">
        <v>20</v>
      </c>
      <c r="C32" s="20">
        <v>245.00044505700149</v>
      </c>
      <c r="D32" s="20">
        <v>131.77363340737378</v>
      </c>
      <c r="E32" s="15">
        <f t="shared" si="0"/>
        <v>113.22681164962771</v>
      </c>
      <c r="F32" s="20">
        <v>214.35457550999999</v>
      </c>
      <c r="G32" s="20">
        <v>109.22825324999999</v>
      </c>
      <c r="H32" s="15">
        <f t="shared" si="1"/>
        <v>105.12632225999999</v>
      </c>
      <c r="I32" s="20">
        <v>152.84138825000002</v>
      </c>
      <c r="J32" s="20">
        <v>112.52192056</v>
      </c>
      <c r="K32" s="15">
        <f t="shared" si="2"/>
        <v>40.319467690000025</v>
      </c>
      <c r="L32" s="20">
        <v>93.775902379053633</v>
      </c>
      <c r="M32" s="20">
        <v>99.038416920000003</v>
      </c>
      <c r="N32" s="15">
        <f t="shared" si="3"/>
        <v>-5.2625145409463698</v>
      </c>
    </row>
    <row r="33" spans="1:14" s="21" customFormat="1" x14ac:dyDescent="0.3">
      <c r="A33" s="13" t="s">
        <v>48</v>
      </c>
      <c r="B33" s="19" t="s">
        <v>22</v>
      </c>
      <c r="C33" s="20">
        <v>49.576000000000001</v>
      </c>
      <c r="D33" s="20">
        <v>314.93799999999999</v>
      </c>
      <c r="E33" s="15">
        <f t="shared" si="0"/>
        <v>-265.36199999999997</v>
      </c>
      <c r="F33" s="20">
        <v>6.923</v>
      </c>
      <c r="G33" s="20">
        <v>294.495</v>
      </c>
      <c r="H33" s="15">
        <f t="shared" si="1"/>
        <v>-287.572</v>
      </c>
      <c r="I33" s="20">
        <v>10.366</v>
      </c>
      <c r="J33" s="20">
        <v>211.845</v>
      </c>
      <c r="K33" s="15">
        <f t="shared" si="2"/>
        <v>-201.47899999999998</v>
      </c>
      <c r="L33" s="20">
        <v>51.59</v>
      </c>
      <c r="M33" s="20">
        <v>253.863</v>
      </c>
      <c r="N33" s="15">
        <f t="shared" si="3"/>
        <v>-202.273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31047.146785550478</v>
      </c>
      <c r="D34" s="15">
        <f>SUM(D36:D39)</f>
        <v>55016.533556088085</v>
      </c>
      <c r="E34" s="15">
        <f t="shared" si="0"/>
        <v>-23969.386770537607</v>
      </c>
      <c r="F34" s="15">
        <f>SUM(F36:F39)</f>
        <v>33917.436014142426</v>
      </c>
      <c r="G34" s="15">
        <f>SUM(G36:G39)</f>
        <v>56912.180522087161</v>
      </c>
      <c r="H34" s="15">
        <f t="shared" si="1"/>
        <v>-22994.744507944735</v>
      </c>
      <c r="I34" s="15">
        <f>SUM(I36:I39)</f>
        <v>31950.153921356676</v>
      </c>
      <c r="J34" s="15">
        <f>SUM(J36:J39)</f>
        <v>57055.831234018493</v>
      </c>
      <c r="K34" s="15">
        <f t="shared" si="2"/>
        <v>-25105.677312661817</v>
      </c>
      <c r="L34" s="15">
        <f>SUM(L36:L39)</f>
        <v>31165.700895420818</v>
      </c>
      <c r="M34" s="15">
        <f>SUM(M36:M39)</f>
        <v>58428.940371451987</v>
      </c>
      <c r="N34" s="15">
        <f t="shared" si="3"/>
        <v>-27263.239476031169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13646.800000000001</v>
      </c>
      <c r="D36" s="20">
        <v>34617.1</v>
      </c>
      <c r="E36" s="15">
        <f t="shared" si="0"/>
        <v>-20970.299999999996</v>
      </c>
      <c r="F36" s="20">
        <v>14817.2</v>
      </c>
      <c r="G36" s="20">
        <v>36032.300000000003</v>
      </c>
      <c r="H36" s="15">
        <f t="shared" ref="H36:H39" si="4">+F36-G36</f>
        <v>-21215.100000000002</v>
      </c>
      <c r="I36" s="20">
        <v>11617.000000000002</v>
      </c>
      <c r="J36" s="20">
        <v>35589.799999999996</v>
      </c>
      <c r="K36" s="15">
        <f t="shared" ref="K36:K39" si="5">+I36-J36</f>
        <v>-23972.799999999996</v>
      </c>
      <c r="L36" s="20">
        <v>11357.6</v>
      </c>
      <c r="M36" s="20">
        <v>36795.5</v>
      </c>
      <c r="N36" s="15">
        <f t="shared" ref="N36:N39" si="6">+L36-M36</f>
        <v>-25437.9</v>
      </c>
    </row>
    <row r="37" spans="1:14" s="21" customFormat="1" x14ac:dyDescent="0.3">
      <c r="A37" s="13" t="s">
        <v>53</v>
      </c>
      <c r="B37" s="19" t="s">
        <v>18</v>
      </c>
      <c r="C37" s="20">
        <v>6732.4000000000005</v>
      </c>
      <c r="D37" s="20">
        <v>7123.4</v>
      </c>
      <c r="E37" s="15">
        <f t="shared" si="0"/>
        <v>-390.99999999999909</v>
      </c>
      <c r="F37" s="20">
        <v>6779.9</v>
      </c>
      <c r="G37" s="20">
        <v>6932.9</v>
      </c>
      <c r="H37" s="15">
        <f t="shared" si="4"/>
        <v>-153</v>
      </c>
      <c r="I37" s="20">
        <v>8343</v>
      </c>
      <c r="J37" s="20">
        <v>6729.0000000000009</v>
      </c>
      <c r="K37" s="15">
        <f t="shared" si="5"/>
        <v>1613.9999999999991</v>
      </c>
      <c r="L37" s="20">
        <v>8426.2999999999993</v>
      </c>
      <c r="M37" s="20">
        <v>6345.1</v>
      </c>
      <c r="N37" s="15">
        <f t="shared" si="6"/>
        <v>2081.1999999999989</v>
      </c>
    </row>
    <row r="38" spans="1:14" s="21" customFormat="1" x14ac:dyDescent="0.3">
      <c r="A38" s="13" t="s">
        <v>54</v>
      </c>
      <c r="B38" s="19" t="s">
        <v>20</v>
      </c>
      <c r="C38" s="20">
        <v>6006.3757855504791</v>
      </c>
      <c r="D38" s="20">
        <v>4649.7765560880844</v>
      </c>
      <c r="E38" s="15">
        <f t="shared" si="0"/>
        <v>1356.5992294623948</v>
      </c>
      <c r="F38" s="20">
        <v>7905.8490141424309</v>
      </c>
      <c r="G38" s="20">
        <v>5495.8335220871513</v>
      </c>
      <c r="H38" s="15">
        <f t="shared" si="4"/>
        <v>2410.0154920552795</v>
      </c>
      <c r="I38" s="20">
        <v>7032.1769213566768</v>
      </c>
      <c r="J38" s="20">
        <v>5470.8562340185008</v>
      </c>
      <c r="K38" s="15">
        <f t="shared" si="5"/>
        <v>1561.320687338176</v>
      </c>
      <c r="L38" s="20">
        <v>6374.5478954208174</v>
      </c>
      <c r="M38" s="20">
        <v>5875.9813714519878</v>
      </c>
      <c r="N38" s="15">
        <f t="shared" si="6"/>
        <v>498.56652396882964</v>
      </c>
    </row>
    <row r="39" spans="1:14" s="21" customFormat="1" x14ac:dyDescent="0.3">
      <c r="A39" s="13" t="s">
        <v>55</v>
      </c>
      <c r="B39" s="19" t="s">
        <v>22</v>
      </c>
      <c r="C39" s="20">
        <v>4661.5709999999999</v>
      </c>
      <c r="D39" s="20">
        <v>8626.2569999999996</v>
      </c>
      <c r="E39" s="15">
        <f t="shared" si="0"/>
        <v>-3964.6859999999997</v>
      </c>
      <c r="F39" s="20">
        <v>4414.4870000000001</v>
      </c>
      <c r="G39" s="20">
        <v>8451.1470000000008</v>
      </c>
      <c r="H39" s="15">
        <f t="shared" si="4"/>
        <v>-4036.6600000000008</v>
      </c>
      <c r="I39" s="20">
        <v>4957.9769999999999</v>
      </c>
      <c r="J39" s="20">
        <v>9266.1749999999993</v>
      </c>
      <c r="K39" s="15">
        <f t="shared" si="5"/>
        <v>-4308.1979999999994</v>
      </c>
      <c r="L39" s="20">
        <v>5007.2529999999997</v>
      </c>
      <c r="M39" s="20">
        <v>9412.3590000000004</v>
      </c>
      <c r="N39" s="15">
        <f t="shared" si="6"/>
        <v>-4405.1060000000007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1067.5944226576742</v>
      </c>
      <c r="D41" s="20">
        <v>0</v>
      </c>
      <c r="E41" s="15">
        <f t="shared" si="0"/>
        <v>1067.5944226576742</v>
      </c>
      <c r="F41" s="20">
        <v>1066.9625883255196</v>
      </c>
      <c r="G41" s="20">
        <v>0</v>
      </c>
      <c r="H41" s="15">
        <f t="shared" ref="H41:H48" si="7">+F41-G41</f>
        <v>1066.9625883255196</v>
      </c>
      <c r="I41" s="20">
        <v>1065.5340729604859</v>
      </c>
      <c r="J41" s="20">
        <v>0</v>
      </c>
      <c r="K41" s="15">
        <f t="shared" ref="K41:K48" si="8">+I41-J41</f>
        <v>1065.5340729604859</v>
      </c>
      <c r="L41" s="20">
        <v>1103.5782093781397</v>
      </c>
      <c r="M41" s="20">
        <v>0</v>
      </c>
      <c r="N41" s="15">
        <f t="shared" ref="N41:N48" si="9">+L41-M41</f>
        <v>1103.5782093781397</v>
      </c>
    </row>
    <row r="42" spans="1:14" s="21" customFormat="1" x14ac:dyDescent="0.3">
      <c r="A42" s="13" t="s">
        <v>59</v>
      </c>
      <c r="B42" s="19" t="s">
        <v>60</v>
      </c>
      <c r="C42" s="20">
        <v>18300.473999999998</v>
      </c>
      <c r="D42" s="20">
        <v>41190.002305090005</v>
      </c>
      <c r="E42" s="15">
        <f t="shared" si="0"/>
        <v>-22889.528305090007</v>
      </c>
      <c r="F42" s="20">
        <v>22127.603000000003</v>
      </c>
      <c r="G42" s="20">
        <v>41908.638285460001</v>
      </c>
      <c r="H42" s="15">
        <f t="shared" si="7"/>
        <v>-19781.035285459999</v>
      </c>
      <c r="I42" s="20">
        <v>18937.413</v>
      </c>
      <c r="J42" s="20">
        <v>41778.100464280004</v>
      </c>
      <c r="K42" s="15">
        <f t="shared" si="8"/>
        <v>-22840.687464280003</v>
      </c>
      <c r="L42" s="20">
        <v>17855.001</v>
      </c>
      <c r="M42" s="20">
        <v>42647.38825679</v>
      </c>
      <c r="N42" s="15">
        <f t="shared" si="9"/>
        <v>-24792.38725679</v>
      </c>
    </row>
    <row r="43" spans="1:14" s="21" customFormat="1" x14ac:dyDescent="0.3">
      <c r="A43" s="13" t="s">
        <v>61</v>
      </c>
      <c r="B43" s="19" t="s">
        <v>62</v>
      </c>
      <c r="C43" s="20">
        <v>6511.1023628928051</v>
      </c>
      <c r="D43" s="20">
        <v>8977.460250998085</v>
      </c>
      <c r="E43" s="15">
        <f t="shared" si="0"/>
        <v>-2466.3578881052799</v>
      </c>
      <c r="F43" s="20">
        <v>6429.4764258169107</v>
      </c>
      <c r="G43" s="20">
        <v>10083.074236627152</v>
      </c>
      <c r="H43" s="15">
        <f t="shared" si="7"/>
        <v>-3653.5978108102408</v>
      </c>
      <c r="I43" s="20">
        <v>6634.7988483961908</v>
      </c>
      <c r="J43" s="20">
        <v>10012.7847697385</v>
      </c>
      <c r="K43" s="15">
        <f t="shared" si="8"/>
        <v>-3377.9859213423097</v>
      </c>
      <c r="L43" s="20">
        <v>6676.9356860426778</v>
      </c>
      <c r="M43" s="20">
        <v>10415.467114661988</v>
      </c>
      <c r="N43" s="15">
        <f t="shared" si="9"/>
        <v>-3738.5314286193097</v>
      </c>
    </row>
    <row r="44" spans="1:14" s="21" customFormat="1" x14ac:dyDescent="0.3">
      <c r="A44" s="13" t="s">
        <v>63</v>
      </c>
      <c r="B44" s="19" t="s">
        <v>64</v>
      </c>
      <c r="C44" s="20">
        <v>312.40500000000009</v>
      </c>
      <c r="D44" s="20">
        <v>56.3</v>
      </c>
      <c r="E44" s="15">
        <f t="shared" si="0"/>
        <v>256.10500000000008</v>
      </c>
      <c r="F44" s="20">
        <v>304.39999999999998</v>
      </c>
      <c r="G44" s="20">
        <v>62.5</v>
      </c>
      <c r="H44" s="15">
        <f t="shared" si="7"/>
        <v>241.89999999999998</v>
      </c>
      <c r="I44" s="20">
        <v>319.70000000000005</v>
      </c>
      <c r="J44" s="20">
        <v>68.900000000000006</v>
      </c>
      <c r="K44" s="15">
        <f t="shared" si="8"/>
        <v>250.80000000000004</v>
      </c>
      <c r="L44" s="20">
        <v>288.726</v>
      </c>
      <c r="M44" s="20">
        <v>71.027000000000001</v>
      </c>
      <c r="N44" s="15">
        <f t="shared" si="9"/>
        <v>217.69900000000001</v>
      </c>
    </row>
    <row r="45" spans="1:14" s="21" customFormat="1" x14ac:dyDescent="0.3">
      <c r="A45" s="13" t="s">
        <v>65</v>
      </c>
      <c r="B45" s="19" t="s">
        <v>66</v>
      </c>
      <c r="C45" s="20">
        <v>4139.9039999999995</v>
      </c>
      <c r="D45" s="20">
        <v>4166.0680000000002</v>
      </c>
      <c r="E45" s="15">
        <f t="shared" si="0"/>
        <v>-26.164000000000669</v>
      </c>
      <c r="F45" s="20">
        <v>3827.2250000000004</v>
      </c>
      <c r="G45" s="20">
        <v>3737.3029999999999</v>
      </c>
      <c r="H45" s="15">
        <f t="shared" si="7"/>
        <v>89.92200000000048</v>
      </c>
      <c r="I45" s="20">
        <v>4388.9639999999999</v>
      </c>
      <c r="J45" s="20">
        <v>4576.2390000000005</v>
      </c>
      <c r="K45" s="15">
        <f t="shared" si="8"/>
        <v>-187.27500000000055</v>
      </c>
      <c r="L45" s="20">
        <v>4337.2309999999998</v>
      </c>
      <c r="M45" s="20">
        <v>4695.5309999999999</v>
      </c>
      <c r="N45" s="15">
        <f t="shared" si="9"/>
        <v>-358.30000000000018</v>
      </c>
    </row>
    <row r="46" spans="1:14" s="21" customFormat="1" x14ac:dyDescent="0.3">
      <c r="A46" s="13" t="s">
        <v>67</v>
      </c>
      <c r="B46" s="19" t="s">
        <v>68</v>
      </c>
      <c r="C46" s="20">
        <v>715.66699999999992</v>
      </c>
      <c r="D46" s="20">
        <v>202.40299999999999</v>
      </c>
      <c r="E46" s="15">
        <f t="shared" si="0"/>
        <v>513.2639999999999</v>
      </c>
      <c r="F46" s="20">
        <v>161.76900000000001</v>
      </c>
      <c r="G46" s="20">
        <v>702.56499999999994</v>
      </c>
      <c r="H46" s="15">
        <f t="shared" si="7"/>
        <v>-540.79599999999994</v>
      </c>
      <c r="I46" s="20">
        <v>603.74399999999991</v>
      </c>
      <c r="J46" s="20">
        <v>210.50700000000001</v>
      </c>
      <c r="K46" s="15">
        <f t="shared" si="8"/>
        <v>393.23699999999991</v>
      </c>
      <c r="L46" s="20">
        <v>904.22900000000004</v>
      </c>
      <c r="M46" s="20">
        <v>198.227</v>
      </c>
      <c r="N46" s="15">
        <f t="shared" si="9"/>
        <v>706.00200000000007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424.3</v>
      </c>
      <c r="E47" s="15">
        <f t="shared" si="0"/>
        <v>-424.3</v>
      </c>
      <c r="F47" s="23"/>
      <c r="G47" s="20">
        <v>418.1</v>
      </c>
      <c r="H47" s="15">
        <f t="shared" si="7"/>
        <v>-418.1</v>
      </c>
      <c r="I47" s="23"/>
      <c r="J47" s="20">
        <v>409.3</v>
      </c>
      <c r="K47" s="15">
        <f t="shared" si="8"/>
        <v>-409.3</v>
      </c>
      <c r="L47" s="23"/>
      <c r="M47" s="20">
        <v>401.3</v>
      </c>
      <c r="N47" s="15">
        <f t="shared" si="9"/>
        <v>-401.3</v>
      </c>
    </row>
    <row r="48" spans="1:14" s="21" customFormat="1" x14ac:dyDescent="0.3">
      <c r="A48" s="13" t="s">
        <v>71</v>
      </c>
      <c r="B48" s="17" t="s">
        <v>72</v>
      </c>
      <c r="C48" s="20">
        <v>6728.2000000000007</v>
      </c>
      <c r="D48" s="23"/>
      <c r="E48" s="15">
        <f t="shared" si="0"/>
        <v>6728.2000000000007</v>
      </c>
      <c r="F48" s="20">
        <v>7720.2</v>
      </c>
      <c r="G48" s="23"/>
      <c r="H48" s="15">
        <f t="shared" si="7"/>
        <v>7720.2</v>
      </c>
      <c r="I48" s="20">
        <v>8080</v>
      </c>
      <c r="J48" s="23"/>
      <c r="K48" s="15">
        <f t="shared" si="8"/>
        <v>8080</v>
      </c>
      <c r="L48" s="20">
        <v>7622.7</v>
      </c>
      <c r="M48" s="23"/>
      <c r="N48" s="15">
        <f t="shared" si="9"/>
        <v>7622.7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2022-09-29T07:01:33Z</dcterms:created>
  <dcterms:modified xsi:type="dcterms:W3CDTF">2022-09-29T07:02:15Z</dcterms:modified>
</cp:coreProperties>
</file>