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5E2B2254-30E3-4D11-B161-E668C57459C6}" xr6:coauthVersionLast="47" xr6:coauthVersionMax="47" xr10:uidLastSave="{00000000-0000-0000-0000-000000000000}"/>
  <bookViews>
    <workbookView xWindow="-108" yWindow="-108" windowWidth="23256" windowHeight="12576" xr2:uid="{AF544B6E-10E7-451B-A55B-1AC85AD30B71}"/>
  </bookViews>
  <sheets>
    <sheet name="IIP_2022" sheetId="1" r:id="rId1"/>
  </sheets>
  <definedNames>
    <definedName name="_xlnm._FilterDatabase" localSheetId="0" hidden="1">IIP_2022!$A$6:$WSB$48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J34" i="1"/>
  <c r="I34" i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F24" i="1"/>
  <c r="E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J18" i="1" s="1"/>
  <c r="I19" i="1"/>
  <c r="I18" i="1" s="1"/>
  <c r="K18" i="1" s="1"/>
  <c r="G19" i="1"/>
  <c r="G18" i="1" s="1"/>
  <c r="F19" i="1"/>
  <c r="F18" i="1" s="1"/>
  <c r="D19" i="1"/>
  <c r="C19" i="1"/>
  <c r="D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N13" i="1" s="1"/>
  <c r="J13" i="1"/>
  <c r="I13" i="1"/>
  <c r="G13" i="1"/>
  <c r="F13" i="1"/>
  <c r="H13" i="1" s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7" i="1" s="1"/>
  <c r="L8" i="1"/>
  <c r="L7" i="1" s="1"/>
  <c r="J8" i="1"/>
  <c r="I8" i="1"/>
  <c r="K8" i="1" s="1"/>
  <c r="G8" i="1"/>
  <c r="G7" i="1" s="1"/>
  <c r="F8" i="1"/>
  <c r="F7" i="1" s="1"/>
  <c r="D8" i="1"/>
  <c r="E8" i="1" s="1"/>
  <c r="C8" i="1"/>
  <c r="C7" i="1"/>
  <c r="H19" i="1" l="1"/>
  <c r="H24" i="1"/>
  <c r="H29" i="1"/>
  <c r="N19" i="1"/>
  <c r="J7" i="1"/>
  <c r="C6" i="1"/>
  <c r="K13" i="1"/>
  <c r="L18" i="1"/>
  <c r="N18" i="1" s="1"/>
  <c r="E34" i="1"/>
  <c r="I7" i="1"/>
  <c r="K7" i="1" s="1"/>
  <c r="M6" i="1"/>
  <c r="C18" i="1"/>
  <c r="E18" i="1" s="1"/>
  <c r="K29" i="1"/>
  <c r="G6" i="1"/>
  <c r="E13" i="1"/>
  <c r="N24" i="1"/>
  <c r="K34" i="1"/>
  <c r="H18" i="1"/>
  <c r="E29" i="1"/>
  <c r="N34" i="1"/>
  <c r="J6" i="1"/>
  <c r="N7" i="1"/>
  <c r="E6" i="1"/>
  <c r="H7" i="1"/>
  <c r="F6" i="1"/>
  <c r="N8" i="1"/>
  <c r="K19" i="1"/>
  <c r="D7" i="1"/>
  <c r="D6" i="1" s="1"/>
  <c r="H8" i="1"/>
  <c r="E7" i="1"/>
  <c r="E19" i="1"/>
  <c r="I6" i="1" l="1"/>
  <c r="K6" i="1" s="1"/>
  <c r="L6" i="1"/>
  <c r="N6" i="1" s="1"/>
  <c r="H6" i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<sst xmlns="http://schemas.openxmlformats.org/spreadsheetml/2006/main" count="102" uniqueCount="73">
  <si>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</si>
  <si>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</si>
  <si>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</si>
  <si>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</si>
  <si>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</si>
  <si>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</si>
  <si>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</si>
  <si>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</si>
  <si>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</si>
  <si>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</si>
  <si>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</si>
  <si>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</si>
  <si>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</si>
  <si>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</si>
  <si>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</si>
  <si>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</si>
  <si>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</si>
  <si>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</si>
  <si>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Other 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</si>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</sst>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C9635885-B3F4-49BA-A9FB-3B7D21F0A1B7}"/>
    <cellStyle name="Normal 7" xfId="1" xr:uid="{ED53CBEB-086B-4BC9-AD91-55FD138F9AF2}"/>
    <cellStyle name="Normal_Booklet 2011_euro17_WGES_2011_280" xfId="2" xr:uid="{0C25207C-2487-47D1-A76A-0063297E8B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D8E4-E255-49DC-8A6C-7CE3A34DEE7C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2022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134795.23011269522</v>
      </c>
      <c r="D6" s="15">
        <f>+D7+D18+D29+D34</f>
        <v>197171.36699169694</v>
      </c>
      <c r="E6" s="15">
        <f>+C6-D6</f>
        <v>-62376.136879001715</v>
      </c>
      <c r="F6" s="15">
        <f>+F7+F18+F29+F34+F48</f>
        <v>123245.83372366267</v>
      </c>
      <c r="G6" s="15">
        <f>+G7+G18+G29+G34</f>
        <v>190228.23314371204</v>
      </c>
      <c r="H6" s="15">
        <f>+F6-G6</f>
        <v>-66982.399420049376</v>
      </c>
      <c r="I6" s="15">
        <f>+I7+I18+I29+I34+I48</f>
        <v>106666.88218674401</v>
      </c>
      <c r="J6" s="15">
        <f>+J7+J18+J29+J34</f>
        <v>176437.32121653558</v>
      </c>
      <c r="K6" s="15">
        <f>+I6-J6</f>
        <v>-69770.439029791567</v>
      </c>
      <c r="L6" s="15">
        <f>+L7+L18+L29+L34+L48</f>
        <v>101050.58949661696</v>
      </c>
      <c r="M6" s="15">
        <f>+M7+M18+M29+M34</f>
        <v>167916.40121800223</v>
      </c>
      <c r="N6" s="15">
        <f>+L6-M6</f>
        <v>-66865.811721385267</v>
      </c>
    </row>
    <row r="7" spans="1:14" s="16" customFormat="1" x14ac:dyDescent="0.3">
      <c r="A7" s="13" t="s">
        <v>11</v>
      </c>
      <c r="B7" s="17" t="s">
        <v>12</v>
      </c>
      <c r="C7" s="15">
        <f>+C8+C13</f>
        <v>19085.50704</v>
      </c>
      <c r="D7" s="15">
        <f>+D8+D13</f>
        <v>66943.4543319886</v>
      </c>
      <c r="E7" s="15">
        <f t="shared" ref="E7:E48" si="0">+C7-D7</f>
        <v>-47857.947291988603</v>
      </c>
      <c r="F7" s="15">
        <f>+F8+F13</f>
        <v>18617.180609999999</v>
      </c>
      <c r="G7" s="15">
        <f>+G8+G13</f>
        <v>66934.155081585603</v>
      </c>
      <c r="H7" s="15">
        <f t="shared" ref="H7:H34" si="1">+F7-G7</f>
        <v>-48316.974471585607</v>
      </c>
      <c r="I7" s="15">
        <f>+I8+I13</f>
        <v>19105.145529999998</v>
      </c>
      <c r="J7" s="15">
        <f>+J8+J13</f>
        <v>68306.568054457617</v>
      </c>
      <c r="K7" s="15">
        <f t="shared" ref="K7:K34" si="2">+I7-J7</f>
        <v>-49201.422524457623</v>
      </c>
      <c r="L7" s="15">
        <f>+L8+L13</f>
        <v>19330.661889999999</v>
      </c>
      <c r="M7" s="15">
        <f>+M8+M13</f>
        <v>68030.801265933609</v>
      </c>
      <c r="N7" s="15">
        <f t="shared" ref="N7:N34" si="3">+L7-M7</f>
        <v>-48700.139375933606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3822.1110400000002</v>
      </c>
      <c r="D8" s="15">
        <f>SUM(D9:D12)</f>
        <v>50059.897331988599</v>
      </c>
      <c r="E8" s="15">
        <f t="shared" si="0"/>
        <v>-46237.786291988596</v>
      </c>
      <c r="F8" s="15">
        <f>SUM(F9:F12)</f>
        <v>3783.3386099999998</v>
      </c>
      <c r="G8" s="15">
        <f>SUM(G9:G12)</f>
        <v>50011.455081585598</v>
      </c>
      <c r="H8" s="15">
        <f t="shared" si="1"/>
        <v>-46228.116471585599</v>
      </c>
      <c r="I8" s="15">
        <f>SUM(I9:I12)</f>
        <v>3824.38553</v>
      </c>
      <c r="J8" s="15">
        <f>SUM(J9:J12)</f>
        <v>50416.029054457613</v>
      </c>
      <c r="K8" s="15">
        <f t="shared" si="2"/>
        <v>-46591.643524457613</v>
      </c>
      <c r="L8" s="15">
        <f>SUM(L9:L12)</f>
        <v>4086.1648899999996</v>
      </c>
      <c r="M8" s="15">
        <f>SUM(M9:M12)</f>
        <v>50813.857265933599</v>
      </c>
      <c r="N8" s="15">
        <f t="shared" si="3"/>
        <v>-46727.692375933599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12.399040000000001</v>
      </c>
      <c r="D10" s="20">
        <v>9483.2963846809998</v>
      </c>
      <c r="E10" s="15">
        <f t="shared" si="0"/>
        <v>-9470.8973446809996</v>
      </c>
      <c r="F10" s="20">
        <v>11.034610000000001</v>
      </c>
      <c r="G10" s="20">
        <v>9503.5157742779993</v>
      </c>
      <c r="H10" s="15">
        <f t="shared" si="1"/>
        <v>-9492.4811642779987</v>
      </c>
      <c r="I10" s="20">
        <v>14.190530000000001</v>
      </c>
      <c r="J10" s="20">
        <v>9701.6599668500021</v>
      </c>
      <c r="K10" s="15">
        <f t="shared" si="2"/>
        <v>-9687.4694368500022</v>
      </c>
      <c r="L10" s="20">
        <v>276.57688999999999</v>
      </c>
      <c r="M10" s="20">
        <v>9833.3059359260005</v>
      </c>
      <c r="N10" s="15">
        <f t="shared" si="3"/>
        <v>-9556.7290459260003</v>
      </c>
    </row>
    <row r="11" spans="1:14" s="21" customFormat="1" x14ac:dyDescent="0.3">
      <c r="A11" s="13" t="s">
        <v>19</v>
      </c>
      <c r="B11" s="19" t="s">
        <v>20</v>
      </c>
      <c r="C11" s="20">
        <v>19.868000000000002</v>
      </c>
      <c r="D11" s="20">
        <v>0</v>
      </c>
      <c r="E11" s="15">
        <f t="shared" si="0"/>
        <v>19.868000000000002</v>
      </c>
      <c r="F11" s="20">
        <v>19.868000000000002</v>
      </c>
      <c r="G11" s="20">
        <v>0</v>
      </c>
      <c r="H11" s="15">
        <f t="shared" si="1"/>
        <v>19.868000000000002</v>
      </c>
      <c r="I11" s="20">
        <v>19.868000000000002</v>
      </c>
      <c r="J11" s="20">
        <v>0</v>
      </c>
      <c r="K11" s="15">
        <f t="shared" si="2"/>
        <v>19.868000000000002</v>
      </c>
      <c r="L11" s="20">
        <v>19.186</v>
      </c>
      <c r="M11" s="20">
        <v>0</v>
      </c>
      <c r="N11" s="15">
        <f t="shared" si="3"/>
        <v>19.186</v>
      </c>
    </row>
    <row r="12" spans="1:14" s="21" customFormat="1" x14ac:dyDescent="0.3">
      <c r="A12" s="13" t="s">
        <v>21</v>
      </c>
      <c r="B12" s="19" t="s">
        <v>22</v>
      </c>
      <c r="C12" s="20">
        <v>3789.8440000000001</v>
      </c>
      <c r="D12" s="20">
        <v>40576.600947307597</v>
      </c>
      <c r="E12" s="15">
        <f t="shared" si="0"/>
        <v>-36786.7569473076</v>
      </c>
      <c r="F12" s="20">
        <v>3752.4359999999997</v>
      </c>
      <c r="G12" s="20">
        <v>40507.939307307599</v>
      </c>
      <c r="H12" s="15">
        <f t="shared" si="1"/>
        <v>-36755.503307307597</v>
      </c>
      <c r="I12" s="20">
        <v>3790.3270000000002</v>
      </c>
      <c r="J12" s="20">
        <v>40714.369087607607</v>
      </c>
      <c r="K12" s="15">
        <f t="shared" si="2"/>
        <v>-36924.04208760761</v>
      </c>
      <c r="L12" s="20">
        <v>3790.4019999999996</v>
      </c>
      <c r="M12" s="20">
        <v>40980.551330007598</v>
      </c>
      <c r="N12" s="15">
        <f t="shared" si="3"/>
        <v>-37190.149330007596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15263.396000000001</v>
      </c>
      <c r="D13" s="15">
        <f>SUM(D14:D17)</f>
        <v>16883.556999999997</v>
      </c>
      <c r="E13" s="15">
        <f t="shared" si="0"/>
        <v>-1620.1609999999964</v>
      </c>
      <c r="F13" s="15">
        <f>SUM(F14:F17)</f>
        <v>14833.841999999999</v>
      </c>
      <c r="G13" s="15">
        <f>SUM(G14:G17)</f>
        <v>16922.700000000004</v>
      </c>
      <c r="H13" s="15">
        <f t="shared" si="1"/>
        <v>-2088.8580000000056</v>
      </c>
      <c r="I13" s="15">
        <f>SUM(I14:I17)</f>
        <v>15280.759999999998</v>
      </c>
      <c r="J13" s="15">
        <f>SUM(J14:J17)</f>
        <v>17890.539000000001</v>
      </c>
      <c r="K13" s="15">
        <f t="shared" si="2"/>
        <v>-2609.7790000000023</v>
      </c>
      <c r="L13" s="15">
        <f>SUM(L14:L17)</f>
        <v>15244.496999999999</v>
      </c>
      <c r="M13" s="15">
        <f>SUM(M14:M17)</f>
        <v>17216.944000000003</v>
      </c>
      <c r="N13" s="15">
        <f t="shared" si="3"/>
        <v>-1972.4470000000038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0</v>
      </c>
      <c r="E16" s="15">
        <f t="shared" si="0"/>
        <v>0.104</v>
      </c>
      <c r="F16" s="20">
        <v>0.104</v>
      </c>
      <c r="G16" s="20">
        <v>0</v>
      </c>
      <c r="H16" s="15">
        <f t="shared" si="1"/>
        <v>0.104</v>
      </c>
      <c r="I16" s="20">
        <v>0.104</v>
      </c>
      <c r="J16" s="20">
        <v>0</v>
      </c>
      <c r="K16" s="15">
        <f t="shared" si="2"/>
        <v>0.104</v>
      </c>
      <c r="L16" s="20">
        <v>0.104</v>
      </c>
      <c r="M16" s="20">
        <v>0</v>
      </c>
      <c r="N16" s="15">
        <f t="shared" si="3"/>
        <v>0.104</v>
      </c>
    </row>
    <row r="17" spans="1:14" s="21" customFormat="1" x14ac:dyDescent="0.3">
      <c r="A17" s="13" t="s">
        <v>28</v>
      </c>
      <c r="B17" s="19" t="s">
        <v>22</v>
      </c>
      <c r="C17" s="20">
        <v>15263.292000000001</v>
      </c>
      <c r="D17" s="20">
        <v>16883.556999999997</v>
      </c>
      <c r="E17" s="15">
        <f t="shared" si="0"/>
        <v>-1620.2649999999958</v>
      </c>
      <c r="F17" s="20">
        <v>14833.737999999999</v>
      </c>
      <c r="G17" s="20">
        <v>16922.700000000004</v>
      </c>
      <c r="H17" s="15">
        <f t="shared" si="1"/>
        <v>-2088.962000000005</v>
      </c>
      <c r="I17" s="20">
        <v>15280.655999999999</v>
      </c>
      <c r="J17" s="20">
        <v>17890.539000000001</v>
      </c>
      <c r="K17" s="15">
        <f t="shared" si="2"/>
        <v>-2609.8830000000016</v>
      </c>
      <c r="L17" s="20">
        <v>15244.393</v>
      </c>
      <c r="M17" s="20">
        <v>17216.944000000003</v>
      </c>
      <c r="N17" s="15">
        <f t="shared" si="3"/>
        <v>-1972.5510000000031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50276.600000000006</v>
      </c>
      <c r="D18" s="15">
        <f>+D19+D24</f>
        <v>33163.9</v>
      </c>
      <c r="E18" s="15">
        <f t="shared" si="0"/>
        <v>17112.700000000004</v>
      </c>
      <c r="F18" s="15">
        <f>+F19+F24</f>
        <v>47366.299999999996</v>
      </c>
      <c r="G18" s="15">
        <f>+G19+G24</f>
        <v>30659.9</v>
      </c>
      <c r="H18" s="15">
        <f t="shared" si="1"/>
        <v>16706.399999999994</v>
      </c>
      <c r="I18" s="15">
        <f>+I19+I24</f>
        <v>45704.700000000004</v>
      </c>
      <c r="J18" s="15">
        <f>+J19+J24</f>
        <v>29176.399999999998</v>
      </c>
      <c r="K18" s="15">
        <f t="shared" si="2"/>
        <v>16528.300000000007</v>
      </c>
      <c r="L18" s="15">
        <f>+L19+L24</f>
        <v>45499.100000000006</v>
      </c>
      <c r="M18" s="15">
        <f>+M19+M24</f>
        <v>29419.999999999996</v>
      </c>
      <c r="N18" s="15">
        <f t="shared" si="3"/>
        <v>16079.100000000009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14876.800000000001</v>
      </c>
      <c r="D19" s="15">
        <f>SUM(D20:D23)</f>
        <v>633.5</v>
      </c>
      <c r="E19" s="15">
        <f t="shared" si="0"/>
        <v>14243.300000000001</v>
      </c>
      <c r="F19" s="15">
        <f>SUM(F20:F23)</f>
        <v>13647.5</v>
      </c>
      <c r="G19" s="15">
        <f>SUM(G20:G23)</f>
        <v>626.40000000000009</v>
      </c>
      <c r="H19" s="15">
        <f t="shared" si="1"/>
        <v>13021.1</v>
      </c>
      <c r="I19" s="15">
        <f>SUM(I20:I23)</f>
        <v>13684.800000000001</v>
      </c>
      <c r="J19" s="15">
        <f>SUM(J20:J23)</f>
        <v>604.60000000000014</v>
      </c>
      <c r="K19" s="15">
        <f t="shared" si="2"/>
        <v>13080.2</v>
      </c>
      <c r="L19" s="15">
        <f>SUM(L20:L23)</f>
        <v>14100.500000000004</v>
      </c>
      <c r="M19" s="15">
        <f>SUM(M20:M23)</f>
        <v>597.6</v>
      </c>
      <c r="N19" s="15">
        <f t="shared" si="3"/>
        <v>13502.900000000003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287.10000000000002</v>
      </c>
      <c r="D21" s="20">
        <v>0.2</v>
      </c>
      <c r="E21" s="15">
        <f t="shared" si="0"/>
        <v>286.90000000000003</v>
      </c>
      <c r="F21" s="20">
        <v>283.89999999999998</v>
      </c>
      <c r="G21" s="20">
        <v>0.2</v>
      </c>
      <c r="H21" s="15">
        <f t="shared" si="1"/>
        <v>283.7</v>
      </c>
      <c r="I21" s="20">
        <v>294.90000000000003</v>
      </c>
      <c r="J21" s="20">
        <v>0.2</v>
      </c>
      <c r="K21" s="15">
        <f t="shared" si="2"/>
        <v>294.70000000000005</v>
      </c>
      <c r="L21" s="20">
        <v>217.7</v>
      </c>
      <c r="M21" s="20">
        <v>0.1</v>
      </c>
      <c r="N21" s="15">
        <f t="shared" si="3"/>
        <v>217.6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14589.7</v>
      </c>
      <c r="D23" s="20">
        <v>633.29999999999995</v>
      </c>
      <c r="E23" s="15">
        <f t="shared" si="0"/>
        <v>13956.400000000001</v>
      </c>
      <c r="F23" s="20">
        <v>13363.6</v>
      </c>
      <c r="G23" s="20">
        <v>626.20000000000005</v>
      </c>
      <c r="H23" s="15">
        <f t="shared" si="1"/>
        <v>12737.4</v>
      </c>
      <c r="I23" s="20">
        <v>13389.900000000001</v>
      </c>
      <c r="J23" s="20">
        <v>604.40000000000009</v>
      </c>
      <c r="K23" s="15">
        <f t="shared" si="2"/>
        <v>12785.500000000002</v>
      </c>
      <c r="L23" s="20">
        <v>13882.800000000003</v>
      </c>
      <c r="M23" s="20">
        <v>597.5</v>
      </c>
      <c r="N23" s="15">
        <f t="shared" si="3"/>
        <v>13285.300000000003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35399.800000000003</v>
      </c>
      <c r="D24" s="15">
        <f>SUM(D25:D28)</f>
        <v>32530.400000000001</v>
      </c>
      <c r="E24" s="15">
        <f t="shared" si="0"/>
        <v>2869.4000000000015</v>
      </c>
      <c r="F24" s="15">
        <f>SUM(F25:F28)</f>
        <v>33718.799999999996</v>
      </c>
      <c r="G24" s="15">
        <f>SUM(G25:G28)</f>
        <v>30033.5</v>
      </c>
      <c r="H24" s="15">
        <f t="shared" si="1"/>
        <v>3685.2999999999956</v>
      </c>
      <c r="I24" s="15">
        <f>SUM(I25:I28)</f>
        <v>32019.9</v>
      </c>
      <c r="J24" s="15">
        <f>SUM(J25:J28)</f>
        <v>28571.8</v>
      </c>
      <c r="K24" s="15">
        <f t="shared" si="2"/>
        <v>3448.1000000000022</v>
      </c>
      <c r="L24" s="15">
        <f>SUM(L25:L28)</f>
        <v>31398.6</v>
      </c>
      <c r="M24" s="15">
        <f>SUM(M25:M28)</f>
        <v>28822.399999999998</v>
      </c>
      <c r="N24" s="15">
        <f t="shared" si="3"/>
        <v>2576.2000000000007</v>
      </c>
    </row>
    <row r="25" spans="1:14" s="21" customFormat="1" x14ac:dyDescent="0.3">
      <c r="A25" s="13" t="s">
        <v>39</v>
      </c>
      <c r="B25" s="19" t="s">
        <v>16</v>
      </c>
      <c r="C25" s="20">
        <v>21870.6</v>
      </c>
      <c r="D25" s="20">
        <v>0</v>
      </c>
      <c r="E25" s="15">
        <f t="shared" si="0"/>
        <v>21870.6</v>
      </c>
      <c r="F25" s="20">
        <v>21098.1</v>
      </c>
      <c r="G25" s="20">
        <v>0</v>
      </c>
      <c r="H25" s="15">
        <f t="shared" si="1"/>
        <v>21098.1</v>
      </c>
      <c r="I25" s="20">
        <v>19982.8</v>
      </c>
      <c r="J25" s="20">
        <v>0</v>
      </c>
      <c r="K25" s="15">
        <f t="shared" si="2"/>
        <v>19982.8</v>
      </c>
      <c r="L25" s="20">
        <v>19690.3</v>
      </c>
      <c r="M25" s="20">
        <v>0</v>
      </c>
      <c r="N25" s="15">
        <f t="shared" si="3"/>
        <v>19690.3</v>
      </c>
    </row>
    <row r="26" spans="1:14" s="21" customFormat="1" x14ac:dyDescent="0.3">
      <c r="A26" s="13" t="s">
        <v>40</v>
      </c>
      <c r="B26" s="19" t="s">
        <v>18</v>
      </c>
      <c r="C26" s="20">
        <v>2332</v>
      </c>
      <c r="D26" s="20">
        <v>5182.9000000000005</v>
      </c>
      <c r="E26" s="15">
        <f t="shared" si="0"/>
        <v>-2850.9000000000005</v>
      </c>
      <c r="F26" s="20">
        <v>2316.5</v>
      </c>
      <c r="G26" s="20">
        <v>5309.4000000000005</v>
      </c>
      <c r="H26" s="15">
        <f t="shared" si="1"/>
        <v>-2992.9000000000005</v>
      </c>
      <c r="I26" s="20">
        <v>2070.4</v>
      </c>
      <c r="J26" s="20">
        <v>4954</v>
      </c>
      <c r="K26" s="15">
        <f t="shared" si="2"/>
        <v>-2883.6</v>
      </c>
      <c r="L26" s="20">
        <v>2002.5</v>
      </c>
      <c r="M26" s="20">
        <v>5163.1000000000004</v>
      </c>
      <c r="N26" s="15">
        <f t="shared" si="3"/>
        <v>-3160.6000000000004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24535.1</v>
      </c>
      <c r="E27" s="15">
        <f t="shared" si="0"/>
        <v>-24535.1</v>
      </c>
      <c r="F27" s="20">
        <v>0</v>
      </c>
      <c r="G27" s="20">
        <v>22191.5</v>
      </c>
      <c r="H27" s="15">
        <f t="shared" si="1"/>
        <v>-22191.5</v>
      </c>
      <c r="I27" s="20">
        <v>0</v>
      </c>
      <c r="J27" s="20">
        <v>21232</v>
      </c>
      <c r="K27" s="15">
        <f t="shared" si="2"/>
        <v>-21232</v>
      </c>
      <c r="L27" s="20">
        <v>0</v>
      </c>
      <c r="M27" s="20">
        <v>21272</v>
      </c>
      <c r="N27" s="15">
        <f t="shared" si="3"/>
        <v>-21272</v>
      </c>
    </row>
    <row r="28" spans="1:14" s="21" customFormat="1" x14ac:dyDescent="0.3">
      <c r="A28" s="13" t="s">
        <v>42</v>
      </c>
      <c r="B28" s="19" t="s">
        <v>22</v>
      </c>
      <c r="C28" s="20">
        <v>11197.2</v>
      </c>
      <c r="D28" s="20">
        <v>2812.3999999999996</v>
      </c>
      <c r="E28" s="15">
        <f t="shared" si="0"/>
        <v>8384.8000000000011</v>
      </c>
      <c r="F28" s="20">
        <v>10304.199999999999</v>
      </c>
      <c r="G28" s="20">
        <v>2532.6</v>
      </c>
      <c r="H28" s="15">
        <f t="shared" si="1"/>
        <v>7771.5999999999985</v>
      </c>
      <c r="I28" s="20">
        <v>9966.6999999999989</v>
      </c>
      <c r="J28" s="20">
        <v>2385.7999999999997</v>
      </c>
      <c r="K28" s="15">
        <f t="shared" si="2"/>
        <v>7580.9</v>
      </c>
      <c r="L28" s="20">
        <v>9705.7999999999993</v>
      </c>
      <c r="M28" s="20">
        <v>2387.2999999999997</v>
      </c>
      <c r="N28" s="15">
        <f t="shared" si="3"/>
        <v>7318.5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2307.8373358635131</v>
      </c>
      <c r="D29" s="15">
        <f>SUM(D30:D33)</f>
        <v>4303.8161652751851</v>
      </c>
      <c r="E29" s="15">
        <f t="shared" si="0"/>
        <v>-1995.978829411672</v>
      </c>
      <c r="F29" s="15">
        <f>SUM(F30:F33)</f>
        <v>2318.2671341199998</v>
      </c>
      <c r="G29" s="15">
        <f>SUM(G30:G33)</f>
        <v>6375.1442017661975</v>
      </c>
      <c r="H29" s="15">
        <f t="shared" si="1"/>
        <v>-4056.8770676461977</v>
      </c>
      <c r="I29" s="15">
        <f>SUM(I30:I33)</f>
        <v>3845.4078347900004</v>
      </c>
      <c r="J29" s="15">
        <f>SUM(J30:J33)</f>
        <v>7907.9402062899999</v>
      </c>
      <c r="K29" s="15">
        <f t="shared" si="2"/>
        <v>-4062.5323714999995</v>
      </c>
      <c r="L29" s="15">
        <f>SUM(L30:L33)</f>
        <v>1853.8127507199997</v>
      </c>
      <c r="M29" s="15">
        <f>SUM(M30:M33)</f>
        <v>3476.2074308628248</v>
      </c>
      <c r="N29" s="15">
        <f t="shared" si="3"/>
        <v>-1622.3946801428251</v>
      </c>
    </row>
    <row r="30" spans="1:14" s="21" customFormat="1" x14ac:dyDescent="0.3">
      <c r="A30" s="13" t="s">
        <v>45</v>
      </c>
      <c r="B30" s="19" t="s">
        <v>16</v>
      </c>
      <c r="C30" s="20">
        <v>41.900000000000006</v>
      </c>
      <c r="D30" s="20">
        <v>42.2</v>
      </c>
      <c r="E30" s="15">
        <f t="shared" si="0"/>
        <v>-0.29999999999999716</v>
      </c>
      <c r="F30" s="20">
        <v>58.5</v>
      </c>
      <c r="G30" s="20">
        <v>42.5</v>
      </c>
      <c r="H30" s="15">
        <f t="shared" si="1"/>
        <v>16</v>
      </c>
      <c r="I30" s="20">
        <v>94.7</v>
      </c>
      <c r="J30" s="20">
        <v>45.9</v>
      </c>
      <c r="K30" s="15">
        <f t="shared" si="2"/>
        <v>48.800000000000004</v>
      </c>
      <c r="L30" s="20">
        <v>123.6</v>
      </c>
      <c r="M30" s="20">
        <v>90.2</v>
      </c>
      <c r="N30" s="15">
        <f t="shared" si="3"/>
        <v>33.399999999999991</v>
      </c>
    </row>
    <row r="31" spans="1:14" s="21" customFormat="1" x14ac:dyDescent="0.3">
      <c r="A31" s="13" t="s">
        <v>46</v>
      </c>
      <c r="B31" s="19" t="s">
        <v>18</v>
      </c>
      <c r="C31" s="20">
        <v>332.59999999999997</v>
      </c>
      <c r="D31" s="20">
        <v>458.70000000000005</v>
      </c>
      <c r="E31" s="15">
        <f t="shared" si="0"/>
        <v>-126.10000000000008</v>
      </c>
      <c r="F31" s="20">
        <v>668.6</v>
      </c>
      <c r="G31" s="20">
        <v>692.7</v>
      </c>
      <c r="H31" s="15">
        <f t="shared" si="1"/>
        <v>-24.100000000000023</v>
      </c>
      <c r="I31" s="20">
        <v>1115.4000000000001</v>
      </c>
      <c r="J31" s="20">
        <v>1004.0999999999999</v>
      </c>
      <c r="K31" s="15">
        <f t="shared" si="2"/>
        <v>111.30000000000018</v>
      </c>
      <c r="L31" s="20">
        <v>1129.3999999999999</v>
      </c>
      <c r="M31" s="20">
        <v>1064.9000000000001</v>
      </c>
      <c r="N31" s="15">
        <f t="shared" si="3"/>
        <v>64.499999999999773</v>
      </c>
    </row>
    <row r="32" spans="1:14" s="21" customFormat="1" x14ac:dyDescent="0.3">
      <c r="A32" s="13" t="s">
        <v>47</v>
      </c>
      <c r="B32" s="19" t="s">
        <v>20</v>
      </c>
      <c r="C32" s="20">
        <v>243.18833586351329</v>
      </c>
      <c r="D32" s="20">
        <v>68.330165275184996</v>
      </c>
      <c r="E32" s="15">
        <f t="shared" si="0"/>
        <v>174.85817058832828</v>
      </c>
      <c r="F32" s="20">
        <v>30.500134119999998</v>
      </c>
      <c r="G32" s="20">
        <v>87.213201766197699</v>
      </c>
      <c r="H32" s="15">
        <f t="shared" si="1"/>
        <v>-56.7130676461977</v>
      </c>
      <c r="I32" s="20">
        <v>37.301834790000001</v>
      </c>
      <c r="J32" s="20">
        <v>86.90020629</v>
      </c>
      <c r="K32" s="15">
        <f t="shared" si="2"/>
        <v>-49.598371499999999</v>
      </c>
      <c r="L32" s="20">
        <v>34.51875072</v>
      </c>
      <c r="M32" s="20">
        <v>74.829430862825006</v>
      </c>
      <c r="N32" s="15">
        <f t="shared" si="3"/>
        <v>-40.310680142825007</v>
      </c>
    </row>
    <row r="33" spans="1:14" s="21" customFormat="1" x14ac:dyDescent="0.3">
      <c r="A33" s="13" t="s">
        <v>48</v>
      </c>
      <c r="B33" s="19" t="s">
        <v>22</v>
      </c>
      <c r="C33" s="20">
        <v>1690.1489999999999</v>
      </c>
      <c r="D33" s="20">
        <v>3734.5859999999998</v>
      </c>
      <c r="E33" s="15">
        <f t="shared" si="0"/>
        <v>-2044.4369999999999</v>
      </c>
      <c r="F33" s="20">
        <v>1560.6669999999999</v>
      </c>
      <c r="G33" s="20">
        <v>5552.7309999999998</v>
      </c>
      <c r="H33" s="15">
        <f t="shared" si="1"/>
        <v>-3992.0639999999999</v>
      </c>
      <c r="I33" s="20">
        <v>2598.0060000000003</v>
      </c>
      <c r="J33" s="20">
        <v>6771.04</v>
      </c>
      <c r="K33" s="15">
        <f t="shared" si="2"/>
        <v>-4173.0339999999997</v>
      </c>
      <c r="L33" s="20">
        <v>566.29399999999998</v>
      </c>
      <c r="M33" s="20">
        <v>2246.2779999999998</v>
      </c>
      <c r="N33" s="15">
        <f t="shared" si="3"/>
        <v>-1679.9839999999999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54279.1857368317</v>
      </c>
      <c r="D34" s="15">
        <f>SUM(D36:D39)</f>
        <v>92760.196494433156</v>
      </c>
      <c r="E34" s="15">
        <f t="shared" si="0"/>
        <v>-38481.010757601456</v>
      </c>
      <c r="F34" s="15">
        <f>SUM(F36:F39)</f>
        <v>45078.785979542656</v>
      </c>
      <c r="G34" s="15">
        <f>SUM(G36:G39)</f>
        <v>86259.033860360243</v>
      </c>
      <c r="H34" s="15">
        <f t="shared" si="1"/>
        <v>-41180.247880817587</v>
      </c>
      <c r="I34" s="15">
        <f>SUM(I36:I39)</f>
        <v>28198.028821953998</v>
      </c>
      <c r="J34" s="15">
        <f>SUM(J36:J39)</f>
        <v>71046.412955787964</v>
      </c>
      <c r="K34" s="15">
        <f t="shared" si="2"/>
        <v>-42848.38413383397</v>
      </c>
      <c r="L34" s="15">
        <f>SUM(L36:L39)</f>
        <v>24713.614855896958</v>
      </c>
      <c r="M34" s="15">
        <f>SUM(M36:M39)</f>
        <v>66989.392521205795</v>
      </c>
      <c r="N34" s="15">
        <f t="shared" si="3"/>
        <v>-42275.777665308837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29482.999999999996</v>
      </c>
      <c r="D36" s="20">
        <v>64297.5</v>
      </c>
      <c r="E36" s="15">
        <f t="shared" si="0"/>
        <v>-34814.5</v>
      </c>
      <c r="F36" s="20">
        <v>16822.7</v>
      </c>
      <c r="G36" s="20">
        <v>58436</v>
      </c>
      <c r="H36" s="15">
        <f t="shared" ref="H36:H39" si="4">+F36-G36</f>
        <v>-41613.300000000003</v>
      </c>
      <c r="I36" s="20">
        <v>653.1</v>
      </c>
      <c r="J36" s="20">
        <v>41280.500000000007</v>
      </c>
      <c r="K36" s="15">
        <f t="shared" ref="K36:K39" si="5">+I36-J36</f>
        <v>-40627.400000000009</v>
      </c>
      <c r="L36" s="20">
        <v>671.69999999999993</v>
      </c>
      <c r="M36" s="20">
        <v>36286.699999999997</v>
      </c>
      <c r="N36" s="15">
        <f t="shared" ref="N36:N39" si="6">+L36-M36</f>
        <v>-35615</v>
      </c>
    </row>
    <row r="37" spans="1:14" s="21" customFormat="1" x14ac:dyDescent="0.3">
      <c r="A37" s="13" t="s">
        <v>53</v>
      </c>
      <c r="B37" s="19" t="s">
        <v>18</v>
      </c>
      <c r="C37" s="20">
        <v>9672.8999999999978</v>
      </c>
      <c r="D37" s="20">
        <v>9945.2000000000007</v>
      </c>
      <c r="E37" s="15">
        <f t="shared" si="0"/>
        <v>-272.30000000000291</v>
      </c>
      <c r="F37" s="20">
        <v>10177.400000000001</v>
      </c>
      <c r="G37" s="20">
        <v>9827.6</v>
      </c>
      <c r="H37" s="15">
        <f t="shared" si="4"/>
        <v>349.80000000000109</v>
      </c>
      <c r="I37" s="20">
        <v>9401.9000000000015</v>
      </c>
      <c r="J37" s="20">
        <v>10987.8</v>
      </c>
      <c r="K37" s="15">
        <f t="shared" si="5"/>
        <v>-1585.8999999999978</v>
      </c>
      <c r="L37" s="20">
        <v>7764.3000000000011</v>
      </c>
      <c r="M37" s="20">
        <v>12444.999999999998</v>
      </c>
      <c r="N37" s="15">
        <f t="shared" si="6"/>
        <v>-4680.6999999999971</v>
      </c>
    </row>
    <row r="38" spans="1:14" s="21" customFormat="1" x14ac:dyDescent="0.3">
      <c r="A38" s="13" t="s">
        <v>54</v>
      </c>
      <c r="B38" s="19" t="s">
        <v>20</v>
      </c>
      <c r="C38" s="20">
        <v>8281.0687368316976</v>
      </c>
      <c r="D38" s="20">
        <v>6280.3054944331525</v>
      </c>
      <c r="E38" s="15">
        <f t="shared" si="0"/>
        <v>2000.7632423985451</v>
      </c>
      <c r="F38" s="20">
        <v>11592.28697954266</v>
      </c>
      <c r="G38" s="20">
        <v>6417.391860360236</v>
      </c>
      <c r="H38" s="15">
        <f t="shared" si="4"/>
        <v>5174.8951191824235</v>
      </c>
      <c r="I38" s="20">
        <v>11272.114821953994</v>
      </c>
      <c r="J38" s="20">
        <v>6501.1449557879496</v>
      </c>
      <c r="K38" s="15">
        <f t="shared" si="5"/>
        <v>4770.9698661660441</v>
      </c>
      <c r="L38" s="20">
        <v>9897.0248558969561</v>
      </c>
      <c r="M38" s="20">
        <v>6340.9055212057974</v>
      </c>
      <c r="N38" s="15">
        <f t="shared" si="6"/>
        <v>3556.1193346911587</v>
      </c>
    </row>
    <row r="39" spans="1:14" s="21" customFormat="1" x14ac:dyDescent="0.3">
      <c r="A39" s="13" t="s">
        <v>55</v>
      </c>
      <c r="B39" s="19" t="s">
        <v>22</v>
      </c>
      <c r="C39" s="20">
        <v>6842.2170000000006</v>
      </c>
      <c r="D39" s="20">
        <v>12237.190999999999</v>
      </c>
      <c r="E39" s="15">
        <f t="shared" si="0"/>
        <v>-5394.9739999999983</v>
      </c>
      <c r="F39" s="20">
        <v>6486.3989999999994</v>
      </c>
      <c r="G39" s="20">
        <v>11578.042000000001</v>
      </c>
      <c r="H39" s="15">
        <f t="shared" si="4"/>
        <v>-5091.6430000000018</v>
      </c>
      <c r="I39" s="20">
        <v>6870.9139999999998</v>
      </c>
      <c r="J39" s="20">
        <v>12276.968000000001</v>
      </c>
      <c r="K39" s="15">
        <f t="shared" si="5"/>
        <v>-5406.054000000001</v>
      </c>
      <c r="L39" s="20">
        <v>6380.5899999999992</v>
      </c>
      <c r="M39" s="20">
        <v>11916.786999999998</v>
      </c>
      <c r="N39" s="15">
        <f t="shared" si="6"/>
        <v>-5536.1969999999992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1258.9753235707744</v>
      </c>
      <c r="D41" s="20">
        <v>0</v>
      </c>
      <c r="E41" s="15">
        <f t="shared" si="0"/>
        <v>1258.9753235707744</v>
      </c>
      <c r="F41" s="20">
        <v>1264.1316419439554</v>
      </c>
      <c r="G41" s="20">
        <v>0</v>
      </c>
      <c r="H41" s="15">
        <f t="shared" ref="H41:H48" si="7">+F41-G41</f>
        <v>1264.1316419439554</v>
      </c>
      <c r="I41" s="20">
        <v>1269.9779382977731</v>
      </c>
      <c r="J41" s="20">
        <v>0</v>
      </c>
      <c r="K41" s="15">
        <f t="shared" ref="K41:K48" si="8">+I41-J41</f>
        <v>1269.9779382977731</v>
      </c>
      <c r="L41" s="20">
        <v>1276.4104107220892</v>
      </c>
      <c r="M41" s="20">
        <v>0</v>
      </c>
      <c r="N41" s="15">
        <f t="shared" ref="N41:N48" si="9">+L41-M41</f>
        <v>1276.4104107220892</v>
      </c>
    </row>
    <row r="42" spans="1:14" s="21" customFormat="1" x14ac:dyDescent="0.3">
      <c r="A42" s="13" t="s">
        <v>59</v>
      </c>
      <c r="B42" s="19" t="s">
        <v>60</v>
      </c>
      <c r="C42" s="20">
        <v>37896.394</v>
      </c>
      <c r="D42" s="20">
        <v>71261.295935289992</v>
      </c>
      <c r="E42" s="15">
        <f t="shared" si="0"/>
        <v>-33364.901935289992</v>
      </c>
      <c r="F42" s="20">
        <v>28273.704000000002</v>
      </c>
      <c r="G42" s="20">
        <v>66363.748464280012</v>
      </c>
      <c r="H42" s="15">
        <f t="shared" si="7"/>
        <v>-38090.044464280014</v>
      </c>
      <c r="I42" s="20">
        <v>11228.986999999997</v>
      </c>
      <c r="J42" s="20">
        <v>48995.741274679996</v>
      </c>
      <c r="K42" s="15">
        <f t="shared" si="8"/>
        <v>-37766.754274680003</v>
      </c>
      <c r="L42" s="20">
        <v>10106.612000000001</v>
      </c>
      <c r="M42" s="20">
        <v>46007.726352659993</v>
      </c>
      <c r="N42" s="15">
        <f t="shared" si="9"/>
        <v>-35901.114352659992</v>
      </c>
    </row>
    <row r="43" spans="1:14" s="21" customFormat="1" x14ac:dyDescent="0.3">
      <c r="A43" s="13" t="s">
        <v>61</v>
      </c>
      <c r="B43" s="19" t="s">
        <v>62</v>
      </c>
      <c r="C43" s="20">
        <v>8656.5844132609218</v>
      </c>
      <c r="D43" s="20">
        <v>11719.631559143152</v>
      </c>
      <c r="E43" s="15">
        <f t="shared" si="0"/>
        <v>-3063.0471458822303</v>
      </c>
      <c r="F43" s="20">
        <v>9318.6523375987053</v>
      </c>
      <c r="G43" s="20">
        <v>11593.462396080236</v>
      </c>
      <c r="H43" s="15">
        <f t="shared" si="7"/>
        <v>-2274.8100584815311</v>
      </c>
      <c r="I43" s="20">
        <v>9208.4648836562192</v>
      </c>
      <c r="J43" s="20">
        <v>11758.38768110795</v>
      </c>
      <c r="K43" s="15">
        <f t="shared" si="8"/>
        <v>-2549.9227974517307</v>
      </c>
      <c r="L43" s="20">
        <v>7598.3514451748651</v>
      </c>
      <c r="M43" s="20">
        <v>11499.697168545797</v>
      </c>
      <c r="N43" s="15">
        <f t="shared" si="9"/>
        <v>-3901.3457233709323</v>
      </c>
    </row>
    <row r="44" spans="1:14" s="21" customFormat="1" x14ac:dyDescent="0.3">
      <c r="A44" s="13" t="s">
        <v>63</v>
      </c>
      <c r="B44" s="19" t="s">
        <v>64</v>
      </c>
      <c r="C44" s="20">
        <v>335.69400000000002</v>
      </c>
      <c r="D44" s="20">
        <v>96.991</v>
      </c>
      <c r="E44" s="15">
        <f t="shared" si="0"/>
        <v>238.70300000000003</v>
      </c>
      <c r="F44" s="20">
        <v>333.97700000000003</v>
      </c>
      <c r="G44" s="20">
        <v>97.00200000000001</v>
      </c>
      <c r="H44" s="15">
        <f t="shared" si="7"/>
        <v>236.97500000000002</v>
      </c>
      <c r="I44" s="20">
        <v>353.94600000000003</v>
      </c>
      <c r="J44" s="20">
        <v>102.65299999999999</v>
      </c>
      <c r="K44" s="15">
        <f t="shared" si="8"/>
        <v>251.29300000000003</v>
      </c>
      <c r="L44" s="20">
        <v>372.80399999999997</v>
      </c>
      <c r="M44" s="20">
        <v>105.995</v>
      </c>
      <c r="N44" s="15">
        <f t="shared" si="9"/>
        <v>266.80899999999997</v>
      </c>
    </row>
    <row r="45" spans="1:14" s="21" customFormat="1" x14ac:dyDescent="0.3">
      <c r="A45" s="13" t="s">
        <v>65</v>
      </c>
      <c r="B45" s="19" t="s">
        <v>66</v>
      </c>
      <c r="C45" s="20">
        <v>6016.2800000000007</v>
      </c>
      <c r="D45" s="20">
        <v>6573.1489999999994</v>
      </c>
      <c r="E45" s="15">
        <f t="shared" si="0"/>
        <v>-556.86899999999878</v>
      </c>
      <c r="F45" s="20">
        <v>5745.7349999999997</v>
      </c>
      <c r="G45" s="20">
        <v>6099.2890000000007</v>
      </c>
      <c r="H45" s="15">
        <f t="shared" si="7"/>
        <v>-353.554000000001</v>
      </c>
      <c r="I45" s="20">
        <v>6022.5169999999998</v>
      </c>
      <c r="J45" s="20">
        <v>6612.6530000000002</v>
      </c>
      <c r="K45" s="15">
        <f t="shared" si="8"/>
        <v>-590.13600000000042</v>
      </c>
      <c r="L45" s="20">
        <v>5222.6480000000001</v>
      </c>
      <c r="M45" s="20">
        <v>6455.7330000000011</v>
      </c>
      <c r="N45" s="15">
        <f t="shared" si="9"/>
        <v>-1233.0850000000009</v>
      </c>
    </row>
    <row r="46" spans="1:14" s="21" customFormat="1" x14ac:dyDescent="0.3">
      <c r="A46" s="13" t="s">
        <v>67</v>
      </c>
      <c r="B46" s="19" t="s">
        <v>68</v>
      </c>
      <c r="C46" s="20">
        <v>115.25800000000001</v>
      </c>
      <c r="D46" s="20">
        <v>1490.2289999999998</v>
      </c>
      <c r="E46" s="15">
        <f t="shared" si="0"/>
        <v>-1374.9709999999998</v>
      </c>
      <c r="F46" s="20">
        <v>142.58600000000001</v>
      </c>
      <c r="G46" s="20">
        <v>444.53199999999998</v>
      </c>
      <c r="H46" s="15">
        <f t="shared" si="7"/>
        <v>-301.94599999999997</v>
      </c>
      <c r="I46" s="20">
        <v>114.136</v>
      </c>
      <c r="J46" s="20">
        <v>1871.3779999999999</v>
      </c>
      <c r="K46" s="15">
        <f t="shared" si="8"/>
        <v>-1757.242</v>
      </c>
      <c r="L46" s="20">
        <v>136.78899999999999</v>
      </c>
      <c r="M46" s="20">
        <v>1312.5410000000002</v>
      </c>
      <c r="N46" s="15">
        <f t="shared" si="9"/>
        <v>-1175.7520000000002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1618.9</v>
      </c>
      <c r="E47" s="15">
        <f t="shared" si="0"/>
        <v>-1618.9</v>
      </c>
      <c r="F47" s="23"/>
      <c r="G47" s="20">
        <v>1661</v>
      </c>
      <c r="H47" s="15">
        <f t="shared" si="7"/>
        <v>-1661</v>
      </c>
      <c r="I47" s="23"/>
      <c r="J47" s="20">
        <v>1705.6</v>
      </c>
      <c r="K47" s="15">
        <f t="shared" si="8"/>
        <v>-1705.6</v>
      </c>
      <c r="L47" s="23"/>
      <c r="M47" s="20">
        <v>1607.7</v>
      </c>
      <c r="N47" s="15">
        <f t="shared" si="9"/>
        <v>-1607.7</v>
      </c>
    </row>
    <row r="48" spans="1:14" s="21" customFormat="1" x14ac:dyDescent="0.3">
      <c r="A48" s="13" t="s">
        <v>71</v>
      </c>
      <c r="B48" s="17" t="s">
        <v>72</v>
      </c>
      <c r="C48" s="20">
        <v>8846.0999999999985</v>
      </c>
      <c r="D48" s="23"/>
      <c r="E48" s="15">
        <f t="shared" si="0"/>
        <v>8846.0999999999985</v>
      </c>
      <c r="F48" s="20">
        <v>9865.2999999999993</v>
      </c>
      <c r="G48" s="23"/>
      <c r="H48" s="15">
        <f t="shared" si="7"/>
        <v>9865.2999999999993</v>
      </c>
      <c r="I48" s="20">
        <v>9813.5999999999985</v>
      </c>
      <c r="J48" s="23"/>
      <c r="K48" s="15">
        <f t="shared" si="8"/>
        <v>9813.5999999999985</v>
      </c>
      <c r="L48" s="20">
        <v>9653.4</v>
      </c>
      <c r="M48" s="23"/>
      <c r="N48" s="15">
        <f t="shared" si="9"/>
        <v>9653.4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2023-09-21T21:28:22Z</dcterms:created>
  <dcterms:modified xsi:type="dcterms:W3CDTF">2023-09-21T21:28:46Z</dcterms:modified>
</cp:coreProperties>
</file>