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ecuritiesandmarketsauth-my.sharepoint.com/personal/william_marshall_esma_europa_eu/Documents/MiCA/Notifications (CASP_Title II)/"/>
    </mc:Choice>
  </mc:AlternateContent>
  <xr:revisionPtr revIDLastSave="0" documentId="8_{1D7F138F-AF04-40A1-9310-88579D25581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📊 Summary" sheetId="1" r:id="rId1"/>
    <sheet name="Instructions" sheetId="2" r:id="rId2"/>
    <sheet name="CASP Profile" sheetId="3" r:id="rId3"/>
    <sheet name="Passporting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D31" i="1" s="1"/>
  <c r="D8" i="4"/>
  <c r="D32" i="1" s="1"/>
  <c r="D4" i="4"/>
  <c r="D28" i="1" s="1"/>
  <c r="B12" i="1"/>
  <c r="B8" i="1"/>
  <c r="B13" i="1"/>
  <c r="D33" i="4"/>
  <c r="D57" i="1" s="1"/>
  <c r="D32" i="4"/>
  <c r="D56" i="1" s="1"/>
  <c r="D31" i="4"/>
  <c r="D30" i="4"/>
  <c r="D54" i="1" s="1"/>
  <c r="D29" i="4"/>
  <c r="D53" i="1" s="1"/>
  <c r="D28" i="4"/>
  <c r="D52" i="1" s="1"/>
  <c r="D27" i="4"/>
  <c r="D51" i="1" s="1"/>
  <c r="D26" i="4"/>
  <c r="D50" i="1" s="1"/>
  <c r="D25" i="4"/>
  <c r="D49" i="1" s="1"/>
  <c r="D24" i="4"/>
  <c r="D48" i="1" s="1"/>
  <c r="D23" i="4"/>
  <c r="D47" i="1" s="1"/>
  <c r="D22" i="4"/>
  <c r="D46" i="1" s="1"/>
  <c r="D21" i="4"/>
  <c r="D20" i="4"/>
  <c r="D44" i="1" s="1"/>
  <c r="D19" i="4"/>
  <c r="D43" i="1" s="1"/>
  <c r="D18" i="4"/>
  <c r="D42" i="1" s="1"/>
  <c r="D17" i="4"/>
  <c r="D41" i="1" s="1"/>
  <c r="D16" i="4"/>
  <c r="D40" i="1" s="1"/>
  <c r="D15" i="4"/>
  <c r="D39" i="1" s="1"/>
  <c r="D14" i="4"/>
  <c r="D38" i="1" s="1"/>
  <c r="D13" i="4"/>
  <c r="D37" i="1" s="1"/>
  <c r="D12" i="4"/>
  <c r="D36" i="1" s="1"/>
  <c r="D11" i="4"/>
  <c r="D35" i="1" s="1"/>
  <c r="D10" i="4"/>
  <c r="D34" i="1" s="1"/>
  <c r="D9" i="4"/>
  <c r="D33" i="1" s="1"/>
  <c r="D6" i="4"/>
  <c r="D30" i="1" s="1"/>
  <c r="D5" i="4"/>
  <c r="D29" i="1" s="1"/>
  <c r="D60" i="1"/>
  <c r="B60" i="1"/>
  <c r="C57" i="1"/>
  <c r="B57" i="1"/>
  <c r="C56" i="1"/>
  <c r="B56" i="1"/>
  <c r="D55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D45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B25" i="1"/>
  <c r="B24" i="1"/>
  <c r="B23" i="1"/>
  <c r="B22" i="1"/>
  <c r="B21" i="1"/>
  <c r="B20" i="1"/>
  <c r="B19" i="1"/>
  <c r="B18" i="1"/>
  <c r="B17" i="1"/>
  <c r="B16" i="1"/>
  <c r="B11" i="1"/>
  <c r="B10" i="1"/>
  <c r="B9" i="1"/>
  <c r="B7" i="1"/>
  <c r="B6" i="1"/>
  <c r="B5" i="1"/>
</calcChain>
</file>

<file path=xl/sharedStrings.xml><?xml version="1.0" encoding="utf-8"?>
<sst xmlns="http://schemas.openxmlformats.org/spreadsheetml/2006/main" count="226" uniqueCount="127">
  <si>
    <t>📊  Submission Summary &amp; Completeness Tracker</t>
  </si>
  <si>
    <t>Auto-populated from CASP Profile &amp; Passporting tabs  ·  Review before submission</t>
  </si>
  <si>
    <t xml:space="preserve">  🏢  CASP INFORMATION</t>
  </si>
  <si>
    <t>Value (auto-linked from CASP Profile)</t>
  </si>
  <si>
    <t xml:space="preserve">   Legal Entity Name</t>
  </si>
  <si>
    <t xml:space="preserve">   LEI</t>
  </si>
  <si>
    <t xml:space="preserve">   Registered Address</t>
  </si>
  <si>
    <t xml:space="preserve">   Home Member State</t>
  </si>
  <si>
    <t xml:space="preserve">   Home NCA</t>
  </si>
  <si>
    <t xml:space="preserve">   Service Start Date</t>
  </si>
  <si>
    <t xml:space="preserve">  🔐  AUTHORISED SERVICES</t>
  </si>
  <si>
    <t>Status</t>
  </si>
  <si>
    <t xml:space="preserve">  🌍  PASSPORTING OVERVIEW</t>
  </si>
  <si>
    <t>Passport?</t>
  </si>
  <si>
    <t>Branch?</t>
  </si>
  <si>
    <t>Start Date</t>
  </si>
  <si>
    <t>🇦🇹  Austria</t>
  </si>
  <si>
    <t>🇧🇪  Belgium</t>
  </si>
  <si>
    <t>🇧🇬  Bulgaria</t>
  </si>
  <si>
    <t>🇨🇾  Cyprus</t>
  </si>
  <si>
    <t>🇨🇿  Czechia</t>
  </si>
  <si>
    <t>🇩🇪  Germany</t>
  </si>
  <si>
    <t>🇩🇰  Denmark</t>
  </si>
  <si>
    <t>🇪🇪  Estonia</t>
  </si>
  <si>
    <t>🇬🇷  Greece</t>
  </si>
  <si>
    <t>🇪🇸  Spain</t>
  </si>
  <si>
    <t>🇫🇮  Finland</t>
  </si>
  <si>
    <t>🇫🇷  France</t>
  </si>
  <si>
    <t>🇭🇷  Croatia</t>
  </si>
  <si>
    <t>🇭🇺  Hungary</t>
  </si>
  <si>
    <t>🇮🇪  Ireland</t>
  </si>
  <si>
    <t>🇮🇸  Iceland</t>
  </si>
  <si>
    <t>🇮🇹  Italy</t>
  </si>
  <si>
    <t>🇱🇮  Liechtenstein</t>
  </si>
  <si>
    <t>🇱🇹  Lithuania</t>
  </si>
  <si>
    <t>🇱🇺  Luxembourg</t>
  </si>
  <si>
    <t>🇱🇻  Latvia</t>
  </si>
  <si>
    <t>🇲🇹  Malta</t>
  </si>
  <si>
    <t>🇳🇱  Netherlands</t>
  </si>
  <si>
    <t>🇳🇴  Norway</t>
  </si>
  <si>
    <t>🇵🇱  Poland</t>
  </si>
  <si>
    <t>🇵🇹  Portugal</t>
  </si>
  <si>
    <t>🇷🇴  Romania</t>
  </si>
  <si>
    <t>🇸🇪  Sweden</t>
  </si>
  <si>
    <t>🇸🇮  Slovenia</t>
  </si>
  <si>
    <t>🇸🇰  Slovakia</t>
  </si>
  <si>
    <t xml:space="preserve">  📈  Member States with Passporting (Yes):</t>
  </si>
  <si>
    <t>Authorised Services:</t>
  </si>
  <si>
    <t xml:space="preserve">  📋  PURPOSE</t>
  </si>
  <si>
    <t>This template supports information exchange from the Home NCA to Host NCAs for cross-border crypto-asset services (CASP passporting) under Article 65 of MiCA Regulation (EU) 2023/1114. Use the four tabs:  ① 📊 Summary — completeness check  ·  ② Instructions — this guide  ·  ③ CASP Profile — entity &amp; authorised services  ·  ④ Passporting — host Member States.</t>
  </si>
  <si>
    <t xml:space="preserve">  🧭  HOW TO COMPLETE — For home NCAs</t>
  </si>
  <si>
    <t xml:space="preserve">  STEP 1   ›   Go to  CASP Profile  →  fill in all yellow-highlighted cells: company name, LEI, registered address, home Member State, home NCA, and service start date.</t>
  </si>
  <si>
    <t xml:space="preserve">  STEP 2   ›   In CASP Profile  →  use the Yes / No dropdowns to indicate which of the 10 crypto-asset services the CASP is authorised to provide.</t>
  </si>
  <si>
    <t xml:space="preserve">  STEP 3   ›   Go to  Passporting  →  Column B: select  'Yes'  for each host Member State where the CASP intends to passport services.</t>
  </si>
  <si>
    <t xml:space="preserve">  STEP 4   ›   In  Passporting  →  Column C: indicate whether the CASP has a physical branch presence in each Member State (Yes / No).</t>
  </si>
  <si>
    <t xml:space="preserve">  STEP 5   ›   Columns F–O (service scope) — ONLY complete these if the services in a host MS differ from the home authorisation. Leave blank =  same as CASP Profile.</t>
  </si>
  <si>
    <t xml:space="preserve">  STEP 6   ›   Column D: provide a different start date only if it differs from the one in CASP Profile. Leave blank to inherit the default.</t>
  </si>
  <si>
    <t xml:space="preserve">  STEP 7   ›   Column E: enter the current number of clients in the host MS (if known), or  N/A  if not known.</t>
  </si>
  <si>
    <t xml:space="preserve">  STEP 8   ›   Open the  📊 Summary  tab — all data auto-populates. Review the completeness before submitting.</t>
  </si>
  <si>
    <r>
      <t xml:space="preserve">  STEP 9   ›  Circulate the completed notification file to the host NCAs using the contact points in the following ESMA Teams file</t>
    </r>
    <r>
      <rPr>
        <sz val="10"/>
        <color theme="1"/>
        <rFont val="Calibri"/>
        <family val="2"/>
        <scheme val="minor"/>
      </rPr>
      <t xml:space="preserve"> (</t>
    </r>
    <r>
      <rPr>
        <i/>
        <sz val="10"/>
        <color theme="1"/>
        <rFont val="Calibri"/>
        <family val="2"/>
        <scheme val="minor"/>
      </rPr>
      <t>note: only accessible to DFSC members</t>
    </r>
    <r>
      <rPr>
        <sz val="10"/>
        <color theme="1"/>
        <rFont val="Calibri"/>
        <family val="2"/>
        <scheme val="minor"/>
      </rPr>
      <t>):</t>
    </r>
  </si>
  <si>
    <t xml:space="preserve">List of NCA contact details for MiCA.docx
</t>
  </si>
  <si>
    <t xml:space="preserve">  ⚠️  IMPORTANT  ·  Service columns F–O in the Passporting tab are ONLY used to indicate a DIFFERENT scope from the home authorisation. Leaving them blank means the CASP provides the same services as authorised in the home MS.</t>
  </si>
  <si>
    <t xml:space="preserve">  CASP Profile</t>
  </si>
  <si>
    <t>Input Values</t>
  </si>
  <si>
    <t xml:space="preserve">  General Entity Information</t>
  </si>
  <si>
    <t>← Complete all yellow-highlighted cells</t>
  </si>
  <si>
    <t xml:space="preserve">  ●  LEI of the crypto-asset service provider</t>
  </si>
  <si>
    <t xml:space="preserve">  ●  Physical / registered address </t>
  </si>
  <si>
    <t xml:space="preserve">  ●  Home Member State</t>
  </si>
  <si>
    <t xml:space="preserve">  ●  Name of home NCA</t>
  </si>
  <si>
    <t xml:space="preserve">  ○  Other non-MiCA services provided by the CASP (if any)</t>
  </si>
  <si>
    <t xml:space="preserve">  ○  Legal basis for other services (Union or national law)</t>
  </si>
  <si>
    <t>Yes / No</t>
  </si>
  <si>
    <t>No</t>
  </si>
  <si>
    <t>Member State</t>
  </si>
  <si>
    <t>Passport
Services?</t>
  </si>
  <si>
    <t>Branch
Presence?</t>
  </si>
  <si>
    <t>Start Date
(if different
from 'CASP Profile')</t>
  </si>
  <si>
    <t>Current No.
of Clients
(if known)</t>
  </si>
  <si>
    <t>Custody &amp;
Admin</t>
  </si>
  <si>
    <t>Trading
Platform</t>
  </si>
  <si>
    <t>Exchange
for Funds</t>
  </si>
  <si>
    <t>Exchange
for Crypto</t>
  </si>
  <si>
    <t>Execution
of Orders</t>
  </si>
  <si>
    <t>Placing</t>
  </si>
  <si>
    <t>Reception &amp;
Transmission</t>
  </si>
  <si>
    <t>Advice</t>
  </si>
  <si>
    <t>Portfolio
Mgmt</t>
  </si>
  <si>
    <t>Transfer
Services</t>
  </si>
  <si>
    <t xml:space="preserve">  🔐  Authorised Crypto-Asset Services  (select Yes / No)</t>
  </si>
  <si>
    <t xml:space="preserve">  ●  Website</t>
  </si>
  <si>
    <t xml:space="preserve">   Website</t>
  </si>
  <si>
    <t xml:space="preserve">   Type</t>
  </si>
  <si>
    <t xml:space="preserve">  ●  Starting date of provision of services (DD Month YYYY)</t>
  </si>
  <si>
    <t xml:space="preserve">  ●  Type (notification or authorisation)</t>
  </si>
  <si>
    <t>Art. 2(1)(f) of Commission Delegated Regulation (EU) 2025/305</t>
  </si>
  <si>
    <t>Cross-Border Provision of Crypto-Asset Services  ·  
Art. 65 MiCA</t>
  </si>
  <si>
    <t>CASP Cross-Border Notification Template  ·  MiCA Article 65</t>
  </si>
  <si>
    <t>Crypto-Asset Service Provider (CASP) Passporting  ·  v.2 (June 2026)</t>
  </si>
  <si>
    <t>Start Date of Passported Services
(if different
from 'CASP Profile')</t>
  </si>
  <si>
    <t xml:space="preserve">   Commercial Name</t>
  </si>
  <si>
    <t xml:space="preserve">  ●  Commercial name </t>
  </si>
  <si>
    <t xml:space="preserve">  ●  Name of the crypto-asset service provider (legal entity)</t>
  </si>
  <si>
    <r>
      <t xml:space="preserve">CASP services intended to be provided in host MS  ·  Art. 109(5)(d) MiCA  ·  </t>
    </r>
    <r>
      <rPr>
        <b/>
        <sz val="11"/>
        <color rgb="FFFFFF00"/>
        <rFont val="Calibri"/>
        <family val="2"/>
      </rPr>
      <t>Complete ONLY if scope differs from authorised services in 'CASP Profile'</t>
    </r>
  </si>
  <si>
    <t xml:space="preserve">   a)  Providing custody and administration of crypto-assets on behalf of clients</t>
  </si>
  <si>
    <t xml:space="preserve">   b)  Operation of a trading platform for crypto-assets</t>
  </si>
  <si>
    <t xml:space="preserve">   c)  Exchange of crypto-assets for funds</t>
  </si>
  <si>
    <t xml:space="preserve">   d)  Exchange of crypto-assets for other crypto-assets</t>
  </si>
  <si>
    <t xml:space="preserve">   e)  Execution of orders for crypto-assets on behalf of clients</t>
  </si>
  <si>
    <t xml:space="preserve">   f)  Placing of crypto-assets</t>
  </si>
  <si>
    <t xml:space="preserve">   g)  Reception and transmission of orders for crypto-assets on behalf of clients</t>
  </si>
  <si>
    <t xml:space="preserve">   h)  Providing advice on crypto-assets</t>
  </si>
  <si>
    <t xml:space="preserve">   j) Providing transfer services for crypto-assets on behalf of clients</t>
  </si>
  <si>
    <t xml:space="preserve">   i)  Providing portfolio management on crypto-assets</t>
  </si>
  <si>
    <t xml:space="preserve">   a.  Custody &amp; Administration</t>
  </si>
  <si>
    <t xml:space="preserve">   b.  Trading Platform Operation</t>
  </si>
  <si>
    <t xml:space="preserve">   c.  Exchange for Funds</t>
  </si>
  <si>
    <t xml:space="preserve">   d.  Exchange for Crypto-Assets</t>
  </si>
  <si>
    <t xml:space="preserve">   e.  Execution of Orders</t>
  </si>
  <si>
    <t xml:space="preserve">   f.  Placing of Crypto-Assets</t>
  </si>
  <si>
    <t xml:space="preserve">   g.  Reception &amp; Transmission of Orders</t>
  </si>
  <si>
    <t xml:space="preserve">   h.  Advice on Crypto-Assets</t>
  </si>
  <si>
    <t xml:space="preserve">   i.  Portfolio Management</t>
  </si>
  <si>
    <t xml:space="preserve">   j.  Transfer Services</t>
  </si>
  <si>
    <t xml:space="preserve">  ℹ️  Columns G–R: leave BLANK if services in host MS match home authorisation. Only complete to indicate a DIFFERENT scope.</t>
  </si>
  <si>
    <t>Branch name (where applicable)</t>
  </si>
  <si>
    <t>Branch address (where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</si>
</sst>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m\ yyyy"/>
  </numFmts>
  <fonts count="3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</font>
    <font>
      <b/>
      <sz val="18"/>
      <color rgb="FFFFFFFF"/>
      <name val="Calibri"/>
      <family val="2"/>
    </font>
    <font>
      <b/>
      <sz val="11"/>
      <color rgb="FFFFFFFF"/>
      <name val="Calibri"/>
      <family val="2"/>
    </font>
    <font>
      <sz val="10"/>
      <color rgb="FF1A1A2E"/>
      <name val="Calibri"/>
      <family val="2"/>
    </font>
    <font>
      <sz val="10"/>
      <color rgb="FF7F4E00"/>
      <name val="Calibri"/>
      <family val="2"/>
    </font>
    <font>
      <b/>
      <sz val="14"/>
      <color rgb="FFFFFFFF"/>
      <name val="Calibri"/>
      <family val="2"/>
    </font>
    <font>
      <sz val="9"/>
      <color rgb="FFA8C8E8"/>
      <name val="Calibri"/>
      <family val="2"/>
    </font>
    <font>
      <sz val="9"/>
      <color rgb="FFFFD580"/>
      <name val="Calibri"/>
      <family val="2"/>
    </font>
    <font>
      <b/>
      <sz val="10"/>
      <color rgb="FF1A3A5C"/>
      <name val="Calibri"/>
      <family val="2"/>
    </font>
    <font>
      <sz val="10"/>
      <color rgb="FF5A7A9A"/>
      <name val="Calibri"/>
      <family val="2"/>
    </font>
    <font>
      <b/>
      <sz val="10"/>
      <color rgb="FFFFFFFF"/>
      <name val="Calibri"/>
      <family val="2"/>
    </font>
    <font>
      <b/>
      <sz val="10"/>
      <name val="Calibri"/>
      <family val="2"/>
    </font>
    <font>
      <b/>
      <sz val="12"/>
      <color rgb="FFFFFFFF"/>
      <name val="Calibri"/>
      <family val="2"/>
    </font>
    <font>
      <b/>
      <sz val="9"/>
      <color rgb="FFFFFFFF"/>
      <name val="Calibri"/>
      <family val="2"/>
    </font>
    <font>
      <b/>
      <sz val="16"/>
      <color rgb="FFFFFFFF"/>
      <name val="Calibri"/>
      <family val="2"/>
    </font>
    <font>
      <b/>
      <sz val="10"/>
      <color rgb="FF1A1A2E"/>
      <name val="Calibri"/>
      <family val="2"/>
    </font>
    <font>
      <b/>
      <sz val="18"/>
      <color rgb="FF1A7A4A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9"/>
      <color rgb="FFFFFFFF"/>
      <name val="Calibri"/>
      <family val="2"/>
    </font>
    <font>
      <b/>
      <sz val="10"/>
      <color rgb="FF1A3A5C"/>
      <name val="Calibri"/>
      <family val="2"/>
    </font>
    <font>
      <sz val="10"/>
      <color rgb="FF1A1A2E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A8C8E8"/>
      <name val="Calibri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rgb="FFFFFF00"/>
      <name val="Calibri"/>
      <family val="2"/>
    </font>
    <font>
      <b/>
      <i/>
      <sz val="11"/>
      <color rgb="FFFF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0D2137"/>
      </patternFill>
    </fill>
    <fill>
      <patternFill patternType="solid">
        <fgColor rgb="FF2196F3"/>
      </patternFill>
    </fill>
    <fill>
      <patternFill patternType="solid">
        <fgColor rgb="FF1E6091"/>
      </patternFill>
    </fill>
    <fill>
      <patternFill patternType="solid">
        <fgColor rgb="FFF5F8FA"/>
      </patternFill>
    </fill>
    <fill>
      <patternFill patternType="solid">
        <fgColor rgb="FFD6E8F7"/>
      </patternFill>
    </fill>
    <fill>
      <patternFill patternType="solid">
        <fgColor rgb="FFEAF2FF"/>
      </patternFill>
    </fill>
    <fill>
      <patternFill patternType="solid">
        <fgColor rgb="FFD4F7E7"/>
      </patternFill>
    </fill>
    <fill>
      <patternFill patternType="solid">
        <fgColor rgb="FFFFF8E1"/>
      </patternFill>
    </fill>
    <fill>
      <patternFill patternType="solid">
        <fgColor rgb="FFF0F7FF"/>
      </patternFill>
    </fill>
    <fill>
      <patternFill patternType="solid">
        <fgColor rgb="FFF0F8FF"/>
      </patternFill>
    </fill>
    <fill>
      <patternFill patternType="solid">
        <fgColor rgb="FFEBF4FF"/>
      </patternFill>
    </fill>
    <fill>
      <patternFill patternType="solid">
        <fgColor rgb="FF1A3A5C"/>
      </patternFill>
    </fill>
    <fill>
      <patternFill patternType="solid">
        <fgColor rgb="FFFFFFFF"/>
      </patternFill>
    </fill>
    <fill>
      <patternFill patternType="solid">
        <fgColor rgb="FFFAFAFA"/>
      </patternFill>
    </fill>
    <fill>
      <patternFill patternType="solid">
        <fgColor rgb="FFF5F5F5"/>
      </patternFill>
    </fill>
    <fill>
      <patternFill patternType="solid">
        <fgColor theme="0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F3FA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medium">
        <color rgb="FFC9961A"/>
      </left>
      <right style="medium">
        <color rgb="FFC9961A"/>
      </right>
      <top style="medium">
        <color rgb="FFC9961A"/>
      </top>
      <bottom style="medium">
        <color rgb="FFC9961A"/>
      </bottom>
      <diagonal/>
    </border>
    <border>
      <left style="thin">
        <color rgb="FF0D2137"/>
      </left>
      <right style="thin">
        <color rgb="FF0D2137"/>
      </right>
      <top style="thin">
        <color rgb="FF0D2137"/>
      </top>
      <bottom style="thin">
        <color rgb="FF0D2137"/>
      </bottom>
      <diagonal/>
    </border>
    <border>
      <left style="thin">
        <color rgb="FF1A3A5C"/>
      </left>
      <right style="thin">
        <color rgb="FF1A3A5C"/>
      </right>
      <top style="thin">
        <color rgb="FF1A3A5C"/>
      </top>
      <bottom style="thin">
        <color rgb="FF1A3A5C"/>
      </bottom>
      <diagonal/>
    </border>
    <border>
      <left style="medium">
        <color rgb="FF1A7A4A"/>
      </left>
      <right style="medium">
        <color rgb="FF1A7A4A"/>
      </right>
      <top style="medium">
        <color rgb="FF1A7A4A"/>
      </top>
      <bottom style="medium">
        <color rgb="FF1A7A4A"/>
      </bottom>
      <diagonal/>
    </border>
    <border>
      <left style="thin">
        <color rgb="FFC5D3E0"/>
      </left>
      <right style="thin">
        <color rgb="FFC5D3E0"/>
      </right>
      <top style="thin">
        <color rgb="FFC5D3E0"/>
      </top>
      <bottom style="thin">
        <color rgb="FFC5D3E0"/>
      </bottom>
      <diagonal/>
    </border>
    <border>
      <left style="thin">
        <color rgb="FFC9961A"/>
      </left>
      <right style="thin">
        <color rgb="FFC9961A"/>
      </right>
      <top style="thin">
        <color rgb="FFC9961A"/>
      </top>
      <bottom style="thin">
        <color rgb="FFC9961A"/>
      </bottom>
      <diagonal/>
    </border>
    <border>
      <left style="thin">
        <color rgb="FFC5D3E0"/>
      </left>
      <right style="thin">
        <color rgb="FFC5D3E0"/>
      </right>
      <top style="thin">
        <color rgb="FFC5D3E0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rgb="FFC5D3E0"/>
      </left>
      <right/>
      <top/>
      <bottom style="thin">
        <color rgb="FFC5D3E0"/>
      </bottom>
      <diagonal/>
    </border>
    <border>
      <left style="thin">
        <color rgb="FFC5D3E0"/>
      </left>
      <right/>
      <top style="thin">
        <color rgb="FFC5D3E0"/>
      </top>
      <bottom style="thin">
        <color rgb="FFC5D3E0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medium">
        <color rgb="FFC9961A"/>
      </left>
      <right/>
      <top/>
      <bottom/>
      <diagonal/>
    </border>
    <border>
      <left/>
      <right/>
      <top/>
      <bottom style="thin">
        <color rgb="FF0D2137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4" tint="0.59999389629810485"/>
      </top>
      <bottom style="thin">
        <color theme="3" tint="0.79998168889431442"/>
      </bottom>
      <diagonal/>
    </border>
  </borders>
  <cellStyleXfs count="2">
    <xf numFmtId="0" fontId="0" fillId="0" borderId="1"/>
    <xf numFmtId="0" fontId="24" fillId="0" borderId="1" applyNumberFormat="0" applyFill="0" applyBorder="0" applyAlignment="0" applyProtection="0"/>
  </cellStyleXfs>
  <cellXfs count="84">
    <xf numFmtId="0" fontId="0" fillId="0" borderId="0" xfId="0" applyBorder="1"/>
    <xf numFmtId="0" fontId="1" fillId="0" borderId="0" xfId="0" applyFont="1" applyBorder="1"/>
    <xf numFmtId="0" fontId="4" fillId="4" borderId="4" xfId="0" applyFont="1" applyFill="1" applyBorder="1" applyAlignment="1">
      <alignment horizontal="left" vertical="center" wrapText="1" indent="1"/>
    </xf>
    <xf numFmtId="0" fontId="18" fillId="8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3" fillId="2" borderId="1" xfId="0" applyFont="1" applyFill="1" applyAlignment="1">
      <alignment horizontal="center" vertical="center" wrapText="1"/>
    </xf>
    <xf numFmtId="0" fontId="2" fillId="3" borderId="1" xfId="0" applyFont="1" applyFill="1"/>
    <xf numFmtId="0" fontId="4" fillId="4" borderId="1" xfId="0" applyFont="1" applyFill="1" applyAlignment="1">
      <alignment horizontal="left" vertical="center" wrapText="1" indent="1"/>
    </xf>
    <xf numFmtId="0" fontId="2" fillId="0" borderId="1" xfId="0" applyFont="1"/>
    <xf numFmtId="0" fontId="7" fillId="2" borderId="1" xfId="0" applyFont="1" applyFill="1" applyAlignment="1">
      <alignment horizontal="left" vertical="center" wrapText="1" indent="2"/>
    </xf>
    <xf numFmtId="0" fontId="4" fillId="2" borderId="1" xfId="0" applyFont="1" applyFill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horizontal="center" vertical="center"/>
    </xf>
    <xf numFmtId="0" fontId="19" fillId="11" borderId="6" xfId="0" applyFont="1" applyFill="1" applyBorder="1" applyAlignment="1">
      <alignment horizontal="center" vertical="center"/>
    </xf>
    <xf numFmtId="0" fontId="13" fillId="14" borderId="6" xfId="0" applyFont="1" applyFill="1" applyBorder="1" applyAlignment="1">
      <alignment horizontal="center" vertical="center"/>
    </xf>
    <xf numFmtId="0" fontId="13" fillId="12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/>
    </xf>
    <xf numFmtId="164" fontId="19" fillId="12" borderId="6" xfId="0" applyNumberFormat="1" applyFont="1" applyFill="1" applyBorder="1" applyAlignment="1">
      <alignment horizontal="center" vertical="center"/>
    </xf>
    <xf numFmtId="164" fontId="19" fillId="11" borderId="6" xfId="0" applyNumberFormat="1" applyFont="1" applyFill="1" applyBorder="1" applyAlignment="1">
      <alignment horizontal="center" vertical="center"/>
    </xf>
    <xf numFmtId="164" fontId="5" fillId="9" borderId="7" xfId="0" applyNumberFormat="1" applyFont="1" applyFill="1" applyBorder="1" applyAlignment="1">
      <alignment horizontal="left" vertical="center" indent="1"/>
    </xf>
    <xf numFmtId="164" fontId="19" fillId="15" borderId="6" xfId="0" applyNumberFormat="1" applyFont="1" applyFill="1" applyBorder="1" applyAlignment="1">
      <alignment horizontal="center" vertical="center"/>
    </xf>
    <xf numFmtId="164" fontId="19" fillId="16" borderId="6" xfId="0" applyNumberFormat="1" applyFont="1" applyFill="1" applyBorder="1" applyAlignment="1">
      <alignment horizontal="center" vertical="center"/>
    </xf>
    <xf numFmtId="0" fontId="0" fillId="0" borderId="1" xfId="0"/>
    <xf numFmtId="0" fontId="5" fillId="5" borderId="8" xfId="0" applyFont="1" applyFill="1" applyBorder="1" applyAlignment="1">
      <alignment horizontal="left" vertical="center" wrapText="1" indent="2"/>
    </xf>
    <xf numFmtId="0" fontId="23" fillId="17" borderId="1" xfId="0" applyFont="1" applyFill="1" applyAlignment="1">
      <alignment horizontal="left" vertical="center" wrapText="1" indent="2"/>
    </xf>
    <xf numFmtId="0" fontId="24" fillId="0" borderId="9" xfId="1" applyBorder="1"/>
    <xf numFmtId="0" fontId="28" fillId="17" borderId="10" xfId="1" applyFont="1" applyFill="1" applyBorder="1" applyAlignment="1">
      <alignment horizontal="left" vertical="center" wrapText="1" indent="2"/>
    </xf>
    <xf numFmtId="0" fontId="4" fillId="13" borderId="1" xfId="0" applyFont="1" applyFill="1" applyAlignment="1">
      <alignment horizontal="left" vertical="center" wrapText="1" indent="1"/>
    </xf>
    <xf numFmtId="0" fontId="8" fillId="13" borderId="1" xfId="0" applyFont="1" applyFill="1" applyAlignment="1">
      <alignment horizontal="center" vertical="center" wrapText="1"/>
    </xf>
    <xf numFmtId="0" fontId="0" fillId="13" borderId="1" xfId="0" applyFill="1"/>
    <xf numFmtId="0" fontId="10" fillId="12" borderId="6" xfId="0" applyFont="1" applyFill="1" applyBorder="1" applyAlignment="1">
      <alignment horizontal="left" vertical="center" wrapText="1" indent="2"/>
    </xf>
    <xf numFmtId="0" fontId="5" fillId="10" borderId="6" xfId="0" applyFont="1" applyFill="1" applyBorder="1" applyAlignment="1">
      <alignment horizontal="left" vertical="center" wrapText="1" indent="1"/>
    </xf>
    <xf numFmtId="0" fontId="0" fillId="10" borderId="6" xfId="0" applyFill="1" applyBorder="1"/>
    <xf numFmtId="0" fontId="10" fillId="14" borderId="6" xfId="0" applyFont="1" applyFill="1" applyBorder="1" applyAlignment="1">
      <alignment horizontal="left" vertical="center" wrapText="1" indent="2"/>
    </xf>
    <xf numFmtId="0" fontId="5" fillId="7" borderId="6" xfId="0" applyFont="1" applyFill="1" applyBorder="1" applyAlignment="1">
      <alignment horizontal="left" vertical="center" wrapText="1" indent="1"/>
    </xf>
    <xf numFmtId="0" fontId="0" fillId="7" borderId="6" xfId="0" applyFill="1" applyBorder="1"/>
    <xf numFmtId="164" fontId="5" fillId="10" borderId="6" xfId="0" applyNumberFormat="1" applyFont="1" applyFill="1" applyBorder="1" applyAlignment="1">
      <alignment horizontal="left" vertical="center" wrapText="1" indent="1"/>
    </xf>
    <xf numFmtId="0" fontId="12" fillId="13" borderId="1" xfId="0" applyFont="1" applyFill="1" applyAlignment="1">
      <alignment horizontal="center" vertical="center" wrapText="1"/>
    </xf>
    <xf numFmtId="0" fontId="5" fillId="12" borderId="6" xfId="0" applyFont="1" applyFill="1" applyBorder="1" applyAlignment="1">
      <alignment horizontal="left" vertical="center" wrapText="1" indent="2"/>
    </xf>
    <xf numFmtId="0" fontId="13" fillId="12" borderId="6" xfId="0" applyFont="1" applyFill="1" applyBorder="1" applyAlignment="1">
      <alignment horizontal="center" vertical="center" wrapText="1"/>
    </xf>
    <xf numFmtId="0" fontId="0" fillId="12" borderId="6" xfId="0" applyFill="1" applyBorder="1"/>
    <xf numFmtId="0" fontId="5" fillId="14" borderId="6" xfId="0" applyFont="1" applyFill="1" applyBorder="1" applyAlignment="1">
      <alignment horizontal="left" vertical="center" wrapText="1" indent="2"/>
    </xf>
    <xf numFmtId="0" fontId="13" fillId="14" borderId="6" xfId="0" applyFont="1" applyFill="1" applyBorder="1" applyAlignment="1">
      <alignment horizontal="center" vertical="center" wrapText="1"/>
    </xf>
    <xf numFmtId="0" fontId="0" fillId="14" borderId="6" xfId="0" applyFill="1" applyBorder="1"/>
    <xf numFmtId="0" fontId="10" fillId="6" borderId="6" xfId="0" applyFont="1" applyFill="1" applyBorder="1" applyAlignment="1">
      <alignment horizontal="left" vertical="center" indent="1"/>
    </xf>
    <xf numFmtId="0" fontId="17" fillId="12" borderId="6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/>
    </xf>
    <xf numFmtId="0" fontId="10" fillId="12" borderId="6" xfId="0" applyFont="1" applyFill="1" applyBorder="1" applyAlignment="1">
      <alignment horizontal="left" vertical="center" indent="1"/>
    </xf>
    <xf numFmtId="0" fontId="17" fillId="14" borderId="6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25" fillId="13" borderId="1" xfId="0" applyFont="1" applyFill="1" applyAlignment="1">
      <alignment horizontal="center" vertical="center" wrapText="1"/>
    </xf>
    <xf numFmtId="0" fontId="5" fillId="5" borderId="6" xfId="0" applyFont="1" applyFill="1" applyBorder="1" applyAlignment="1">
      <alignment horizontal="left" vertical="center" wrapText="1" indent="2"/>
    </xf>
    <xf numFmtId="0" fontId="23" fillId="14" borderId="6" xfId="0" applyFont="1" applyFill="1" applyBorder="1" applyAlignment="1">
      <alignment horizontal="left" vertical="center" wrapText="1" indent="2"/>
    </xf>
    <xf numFmtId="0" fontId="6" fillId="9" borderId="2" xfId="0" applyFont="1" applyFill="1" applyBorder="1" applyAlignment="1">
      <alignment horizontal="left" vertical="center" wrapText="1" indent="2"/>
    </xf>
    <xf numFmtId="0" fontId="1" fillId="0" borderId="1" xfId="0" applyFont="1"/>
    <xf numFmtId="0" fontId="8" fillId="13" borderId="1" xfId="0" applyFont="1" applyFill="1" applyAlignment="1">
      <alignment horizontal="left" vertical="center" wrapText="1" indent="2"/>
    </xf>
    <xf numFmtId="0" fontId="9" fillId="13" borderId="1" xfId="0" applyFont="1" applyFill="1" applyAlignment="1">
      <alignment horizontal="center" vertical="center" wrapText="1"/>
    </xf>
    <xf numFmtId="0" fontId="10" fillId="12" borderId="6" xfId="0" applyFont="1" applyFill="1" applyBorder="1" applyAlignment="1">
      <alignment horizontal="left" vertical="center" wrapText="1" indent="1"/>
    </xf>
    <xf numFmtId="0" fontId="23" fillId="9" borderId="7" xfId="0" applyFont="1" applyFill="1" applyBorder="1" applyAlignment="1">
      <alignment horizontal="left" vertical="center" wrapText="1" indent="1"/>
    </xf>
    <xf numFmtId="0" fontId="22" fillId="14" borderId="6" xfId="0" applyFont="1" applyFill="1" applyBorder="1" applyAlignment="1">
      <alignment horizontal="left" vertical="center" wrapText="1" indent="1"/>
    </xf>
    <xf numFmtId="0" fontId="5" fillId="9" borderId="7" xfId="0" applyFont="1" applyFill="1" applyBorder="1" applyAlignment="1">
      <alignment horizontal="left" vertical="center" wrapText="1" indent="1"/>
    </xf>
    <xf numFmtId="0" fontId="22" fillId="12" borderId="6" xfId="0" applyFont="1" applyFill="1" applyBorder="1" applyAlignment="1">
      <alignment horizontal="left" vertical="center" wrapText="1" indent="1"/>
    </xf>
    <xf numFmtId="0" fontId="11" fillId="14" borderId="6" xfId="0" applyFont="1" applyFill="1" applyBorder="1" applyAlignment="1">
      <alignment horizontal="left" vertical="center" wrapText="1" indent="1"/>
    </xf>
    <xf numFmtId="0" fontId="12" fillId="13" borderId="1" xfId="0" applyFont="1" applyFill="1" applyAlignment="1">
      <alignment horizontal="center" vertical="center"/>
    </xf>
    <xf numFmtId="0" fontId="5" fillId="12" borderId="6" xfId="0" applyFont="1" applyFill="1" applyBorder="1" applyAlignment="1">
      <alignment horizontal="left" vertical="center" wrapText="1" indent="1"/>
    </xf>
    <xf numFmtId="0" fontId="5" fillId="14" borderId="6" xfId="0" applyFont="1" applyFill="1" applyBorder="1" applyAlignment="1">
      <alignment horizontal="left" vertical="center" wrapText="1" indent="1"/>
    </xf>
    <xf numFmtId="0" fontId="15" fillId="13" borderId="1" xfId="0" applyFont="1" applyFill="1" applyAlignment="1">
      <alignment horizontal="center" vertical="center" wrapText="1"/>
    </xf>
    <xf numFmtId="0" fontId="15" fillId="13" borderId="3" xfId="0" applyFont="1" applyFill="1" applyBorder="1" applyAlignment="1">
      <alignment horizontal="center" vertical="center" wrapText="1"/>
    </xf>
    <xf numFmtId="0" fontId="21" fillId="13" borderId="3" xfId="0" applyFont="1" applyFill="1" applyBorder="1" applyAlignment="1">
      <alignment horizontal="center" vertical="center" wrapText="1"/>
    </xf>
    <xf numFmtId="0" fontId="11" fillId="18" borderId="6" xfId="0" applyFont="1" applyFill="1" applyBorder="1" applyAlignment="1">
      <alignment horizontal="left" vertical="center" wrapText="1" indent="1"/>
    </xf>
    <xf numFmtId="0" fontId="19" fillId="10" borderId="11" xfId="0" applyFont="1" applyFill="1" applyBorder="1" applyAlignment="1">
      <alignment horizontal="center" vertical="center"/>
    </xf>
    <xf numFmtId="0" fontId="19" fillId="11" borderId="11" xfId="0" applyFont="1" applyFill="1" applyBorder="1" applyAlignment="1">
      <alignment horizontal="center" vertical="center"/>
    </xf>
    <xf numFmtId="164" fontId="20" fillId="19" borderId="12" xfId="0" applyNumberFormat="1" applyFont="1" applyFill="1" applyBorder="1" applyAlignment="1">
      <alignment horizontal="center" vertical="center"/>
    </xf>
    <xf numFmtId="0" fontId="16" fillId="2" borderId="1" xfId="0" applyFont="1" applyFill="1" applyAlignment="1">
      <alignment horizontal="center" vertical="center"/>
    </xf>
    <xf numFmtId="0" fontId="0" fillId="0" borderId="1" xfId="0"/>
    <xf numFmtId="0" fontId="0" fillId="3" borderId="1" xfId="0" applyFill="1"/>
    <xf numFmtId="0" fontId="8" fillId="13" borderId="1" xfId="0" applyFont="1" applyFill="1" applyAlignment="1">
      <alignment horizontal="center" vertical="center"/>
    </xf>
    <xf numFmtId="0" fontId="15" fillId="4" borderId="1" xfId="0" applyFont="1" applyFill="1" applyAlignment="1">
      <alignment horizontal="center" vertical="center" wrapText="1"/>
    </xf>
    <xf numFmtId="0" fontId="0" fillId="0" borderId="1" xfId="0" applyBorder="1"/>
    <xf numFmtId="0" fontId="14" fillId="2" borderId="14" xfId="0" applyFont="1" applyFill="1" applyBorder="1" applyAlignment="1">
      <alignment horizontal="center" vertical="center" wrapText="1"/>
    </xf>
    <xf numFmtId="0" fontId="30" fillId="9" borderId="13" xfId="0" applyFont="1" applyFill="1" applyBorder="1" applyAlignment="1">
      <alignment horizontal="center" vertical="center" wrapText="1"/>
    </xf>
    <xf numFmtId="0" fontId="30" fillId="9" borderId="1" xfId="0" applyFont="1" applyFill="1" applyAlignment="1">
      <alignment horizontal="center" vertical="center" wrapText="1"/>
    </xf>
    <xf numFmtId="164" fontId="20" fillId="19" borderId="15" xfId="0" applyNumberFormat="1" applyFont="1" applyFill="1" applyBorder="1" applyAlignment="1">
      <alignment horizontal="center" vertical="center"/>
    </xf>
    <xf numFmtId="164" fontId="20" fillId="19" borderId="16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1">
    <dxf>
      <font>
        <b/>
        <color rgb="FFA42020"/>
        <name val="Calibri"/>
      </font>
      <fill>
        <patternFill patternType="solid">
          <fgColor rgb="FFFFE5E5"/>
        </patternFill>
      </fill>
    </dxf>
    <dxf>
      <font>
        <b/>
        <color rgb="FF1A7A4A"/>
        <name val="Calibri"/>
      </font>
      <fill>
        <patternFill patternType="solid">
          <fgColor rgb="FFD4F7E7"/>
        </patternFill>
      </fill>
    </dxf>
    <dxf>
      <font>
        <i/>
        <sz val="9"/>
        <color rgb="FF9E9E9E"/>
        <name val="Calibri"/>
      </font>
      <fill>
        <patternFill patternType="solid">
          <fgColor rgb="FFF0F0F0"/>
        </patternFill>
      </fill>
    </dxf>
    <dxf>
      <font>
        <b/>
        <color rgb="FFA42020"/>
        <name val="Calibri"/>
      </font>
      <fill>
        <patternFill patternType="solid">
          <fgColor rgb="FFFFE5E5"/>
        </patternFill>
      </fill>
    </dxf>
    <dxf>
      <font>
        <b/>
        <color rgb="FF1A7A4A"/>
        <name val="Calibri"/>
      </font>
      <fill>
        <patternFill patternType="solid">
          <fgColor rgb="FFD4F7E7"/>
        </patternFill>
      </fill>
    </dxf>
    <dxf>
      <font>
        <b/>
        <color rgb="FFA42020"/>
        <name val="Calibri"/>
      </font>
      <fill>
        <patternFill patternType="solid">
          <fgColor rgb="FFFFE5E5"/>
        </patternFill>
      </fill>
    </dxf>
    <dxf>
      <font>
        <b/>
        <color rgb="FF1A7A4A"/>
        <name val="Calibri"/>
      </font>
      <fill>
        <patternFill patternType="solid">
          <fgColor rgb="FFD4F7E7"/>
        </patternFill>
      </fill>
    </dxf>
    <dxf>
      <font>
        <b/>
        <color rgb="FFA42020"/>
        <name val="Calibri"/>
      </font>
      <fill>
        <patternFill patternType="solid">
          <fgColor rgb="FFFFE5E5"/>
        </patternFill>
      </fill>
    </dxf>
    <dxf>
      <font>
        <b/>
        <color rgb="FF1A7A4A"/>
        <name val="Calibri"/>
      </font>
      <fill>
        <patternFill patternType="solid">
          <fgColor rgb="FFD4F7E7"/>
        </patternFill>
      </fill>
    </dxf>
    <dxf>
      <font>
        <b/>
        <color rgb="FFA42020"/>
        <name val="Calibri"/>
      </font>
      <fill>
        <patternFill patternType="solid">
          <fgColor rgb="FFFFE5E5"/>
        </patternFill>
      </fill>
    </dxf>
    <dxf>
      <font>
        <b/>
        <color rgb="FF1A7A4A"/>
        <name val="Calibri"/>
      </font>
      <fill>
        <patternFill patternType="solid">
          <fgColor rgb="FFD4F7E7"/>
        </patternFill>
      </fill>
    </dxf>
  </dxfs>
  <tableStyles count="0" defaultTableStyle="TableStyleMedium9" defaultPivotStyle="PivotStyleLight16"/>
  <colors>
    <mruColors>
      <color rgb="FFF3FAFF"/>
      <color rgb="FFE7F6FF"/>
      <color rgb="FFE5F2FF"/>
      <color rgb="FFDDE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securitiesandmarketsauth.sharepoint.com/:w:/r/sites/DigitalFinanceStandingCommittee2/Shared%20Documents/DFSC%20non-confidential/General/List%20of%20NCA%20contact%20details%20for%20MiCA.docx?d=wb5e8270fbde34cdf80df6dbd44315610&amp;csf=1&amp;web=1&amp;e=jsjY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A3A5C"/>
  </sheetPr>
  <dimension ref="A1:D60"/>
  <sheetViews>
    <sheetView showGridLines="0" zoomScaleNormal="100" workbookViewId="0">
      <selection activeCell="E1" sqref="E1"/>
    </sheetView>
  </sheetViews>
  <sheetFormatPr defaultRowHeight="15" x14ac:dyDescent="0.25"/>
  <cols>
    <col min="1" max="1" width="42" customWidth="1"/>
    <col min="2" max="2" width="44" customWidth="1"/>
    <col min="3" max="3" width="20" customWidth="1"/>
    <col min="4" max="4" width="22" customWidth="1"/>
  </cols>
  <sheetData>
    <row r="1" spans="1:4" ht="50.1" customHeight="1" x14ac:dyDescent="0.25">
      <c r="A1" s="73" t="s">
        <v>0</v>
      </c>
      <c r="B1" s="74"/>
      <c r="C1" s="74"/>
      <c r="D1" s="74"/>
    </row>
    <row r="2" spans="1:4" ht="18" customHeight="1" x14ac:dyDescent="0.25">
      <c r="A2" s="76" t="s">
        <v>1</v>
      </c>
      <c r="B2" s="74"/>
      <c r="C2" s="74"/>
      <c r="D2" s="74"/>
    </row>
    <row r="3" spans="1:4" ht="6" customHeight="1" x14ac:dyDescent="0.25">
      <c r="A3" s="75"/>
      <c r="B3" s="74"/>
      <c r="C3" s="74"/>
      <c r="D3" s="74"/>
    </row>
    <row r="4" spans="1:4" ht="24" customHeight="1" x14ac:dyDescent="0.25">
      <c r="A4" s="27" t="s">
        <v>2</v>
      </c>
      <c r="B4" s="28" t="s">
        <v>3</v>
      </c>
      <c r="C4" s="29"/>
      <c r="D4" s="29"/>
    </row>
    <row r="5" spans="1:4" ht="21.95" customHeight="1" x14ac:dyDescent="0.25">
      <c r="A5" s="30" t="s">
        <v>4</v>
      </c>
      <c r="B5" s="31">
        <f>'CASP Profile'!B3</f>
        <v>0</v>
      </c>
      <c r="C5" s="32"/>
      <c r="D5" s="32"/>
    </row>
    <row r="6" spans="1:4" ht="21.95" customHeight="1" x14ac:dyDescent="0.25">
      <c r="A6" s="33" t="s">
        <v>5</v>
      </c>
      <c r="B6" s="34">
        <f>'CASP Profile'!B4</f>
        <v>0</v>
      </c>
      <c r="C6" s="35"/>
      <c r="D6" s="35"/>
    </row>
    <row r="7" spans="1:4" ht="21.95" customHeight="1" x14ac:dyDescent="0.25">
      <c r="A7" s="30" t="s">
        <v>100</v>
      </c>
      <c r="B7" s="31">
        <f>'CASP Profile'!B5</f>
        <v>0</v>
      </c>
      <c r="C7" s="32"/>
      <c r="D7" s="32"/>
    </row>
    <row r="8" spans="1:4" s="22" customFormat="1" ht="21.95" customHeight="1" x14ac:dyDescent="0.25">
      <c r="A8" s="33" t="s">
        <v>91</v>
      </c>
      <c r="B8" s="31">
        <f>'CASP Profile'!B6</f>
        <v>0</v>
      </c>
      <c r="C8" s="32"/>
      <c r="D8" s="32"/>
    </row>
    <row r="9" spans="1:4" ht="21.95" customHeight="1" x14ac:dyDescent="0.25">
      <c r="A9" s="30" t="s">
        <v>6</v>
      </c>
      <c r="B9" s="34">
        <f>'CASP Profile'!B7</f>
        <v>0</v>
      </c>
      <c r="C9" s="35"/>
      <c r="D9" s="35"/>
    </row>
    <row r="10" spans="1:4" ht="21.95" customHeight="1" x14ac:dyDescent="0.25">
      <c r="A10" s="33" t="s">
        <v>7</v>
      </c>
      <c r="B10" s="31">
        <f>'CASP Profile'!B8</f>
        <v>0</v>
      </c>
      <c r="C10" s="32"/>
      <c r="D10" s="32"/>
    </row>
    <row r="11" spans="1:4" ht="21.95" customHeight="1" x14ac:dyDescent="0.25">
      <c r="A11" s="30" t="s">
        <v>8</v>
      </c>
      <c r="B11" s="34">
        <f>'CASP Profile'!B9</f>
        <v>0</v>
      </c>
      <c r="C11" s="35"/>
      <c r="D11" s="35"/>
    </row>
    <row r="12" spans="1:4" s="22" customFormat="1" ht="21.95" customHeight="1" x14ac:dyDescent="0.25">
      <c r="A12" s="33" t="s">
        <v>92</v>
      </c>
      <c r="B12" s="34">
        <f>'CASP Profile'!B10</f>
        <v>0</v>
      </c>
      <c r="C12" s="35"/>
      <c r="D12" s="35"/>
    </row>
    <row r="13" spans="1:4" ht="21.95" customHeight="1" x14ac:dyDescent="0.25">
      <c r="A13" s="30" t="s">
        <v>9</v>
      </c>
      <c r="B13" s="36">
        <f>'CASP Profile'!B13</f>
        <v>0</v>
      </c>
      <c r="C13" s="32"/>
      <c r="D13" s="32"/>
    </row>
    <row r="14" spans="1:4" ht="8.1" customHeight="1" x14ac:dyDescent="0.25">
      <c r="A14" s="22"/>
      <c r="B14" s="22"/>
      <c r="C14" s="22"/>
      <c r="D14" s="22"/>
    </row>
    <row r="15" spans="1:4" ht="24" customHeight="1" x14ac:dyDescent="0.25">
      <c r="A15" s="27" t="s">
        <v>10</v>
      </c>
      <c r="B15" s="37" t="s">
        <v>11</v>
      </c>
      <c r="C15" s="29"/>
      <c r="D15" s="29"/>
    </row>
    <row r="16" spans="1:4" ht="21.95" customHeight="1" x14ac:dyDescent="0.25">
      <c r="A16" s="38" t="s">
        <v>114</v>
      </c>
      <c r="B16" s="39" t="str">
        <f>'CASP Profile'!B16</f>
        <v>No</v>
      </c>
      <c r="C16" s="40"/>
      <c r="D16" s="40"/>
    </row>
    <row r="17" spans="1:4" ht="21.95" customHeight="1" x14ac:dyDescent="0.25">
      <c r="A17" s="41" t="s">
        <v>115</v>
      </c>
      <c r="B17" s="42" t="str">
        <f>'CASP Profile'!B17</f>
        <v>No</v>
      </c>
      <c r="C17" s="43"/>
      <c r="D17" s="43"/>
    </row>
    <row r="18" spans="1:4" ht="21.95" customHeight="1" x14ac:dyDescent="0.25">
      <c r="A18" s="38" t="s">
        <v>116</v>
      </c>
      <c r="B18" s="39" t="str">
        <f>'CASP Profile'!B18</f>
        <v>No</v>
      </c>
      <c r="C18" s="40"/>
      <c r="D18" s="40"/>
    </row>
    <row r="19" spans="1:4" ht="21.95" customHeight="1" x14ac:dyDescent="0.25">
      <c r="A19" s="41" t="s">
        <v>117</v>
      </c>
      <c r="B19" s="42" t="str">
        <f>'CASP Profile'!B19</f>
        <v>No</v>
      </c>
      <c r="C19" s="43"/>
      <c r="D19" s="43"/>
    </row>
    <row r="20" spans="1:4" ht="21.95" customHeight="1" x14ac:dyDescent="0.25">
      <c r="A20" s="38" t="s">
        <v>118</v>
      </c>
      <c r="B20" s="39" t="str">
        <f>'CASP Profile'!B20</f>
        <v>No</v>
      </c>
      <c r="C20" s="40"/>
      <c r="D20" s="40"/>
    </row>
    <row r="21" spans="1:4" ht="21.95" customHeight="1" x14ac:dyDescent="0.25">
      <c r="A21" s="41" t="s">
        <v>119</v>
      </c>
      <c r="B21" s="42" t="str">
        <f>'CASP Profile'!B21</f>
        <v>No</v>
      </c>
      <c r="C21" s="43"/>
      <c r="D21" s="43"/>
    </row>
    <row r="22" spans="1:4" ht="21.95" customHeight="1" x14ac:dyDescent="0.25">
      <c r="A22" s="38" t="s">
        <v>120</v>
      </c>
      <c r="B22" s="39" t="str">
        <f>'CASP Profile'!B22</f>
        <v>No</v>
      </c>
      <c r="C22" s="40"/>
      <c r="D22" s="40"/>
    </row>
    <row r="23" spans="1:4" ht="21.95" customHeight="1" x14ac:dyDescent="0.25">
      <c r="A23" s="41" t="s">
        <v>121</v>
      </c>
      <c r="B23" s="42" t="str">
        <f>'CASP Profile'!B23</f>
        <v>No</v>
      </c>
      <c r="C23" s="43"/>
      <c r="D23" s="43"/>
    </row>
    <row r="24" spans="1:4" ht="21.95" customHeight="1" x14ac:dyDescent="0.25">
      <c r="A24" s="38" t="s">
        <v>122</v>
      </c>
      <c r="B24" s="39" t="str">
        <f>'CASP Profile'!B24</f>
        <v>No</v>
      </c>
      <c r="C24" s="40"/>
      <c r="D24" s="40"/>
    </row>
    <row r="25" spans="1:4" ht="21.95" customHeight="1" x14ac:dyDescent="0.25">
      <c r="A25" s="41" t="s">
        <v>123</v>
      </c>
      <c r="B25" s="42" t="str">
        <f>'CASP Profile'!B25</f>
        <v>No</v>
      </c>
      <c r="C25" s="43"/>
      <c r="D25" s="43"/>
    </row>
    <row r="26" spans="1:4" ht="8.1" customHeight="1" x14ac:dyDescent="0.25">
      <c r="A26" s="22"/>
      <c r="B26" s="22"/>
      <c r="C26" s="22"/>
      <c r="D26" s="22"/>
    </row>
    <row r="27" spans="1:4" ht="24" customHeight="1" x14ac:dyDescent="0.25">
      <c r="A27" s="27" t="s">
        <v>12</v>
      </c>
      <c r="B27" s="37" t="s">
        <v>13</v>
      </c>
      <c r="C27" s="37" t="s">
        <v>14</v>
      </c>
      <c r="D27" s="37" t="s">
        <v>15</v>
      </c>
    </row>
    <row r="28" spans="1:4" ht="20.100000000000001" customHeight="1" x14ac:dyDescent="0.25">
      <c r="A28" s="44" t="s">
        <v>16</v>
      </c>
      <c r="B28" s="45" t="str">
        <f>Passporting!B4</f>
        <v>No</v>
      </c>
      <c r="C28" s="46" t="str">
        <f>Passporting!C4</f>
        <v>No</v>
      </c>
      <c r="D28" s="17" t="str">
        <f>IF(Passporting!D4&lt;&gt;"",Passporting!D4,'CASP Profile'!B13)</f>
        <v>N/A</v>
      </c>
    </row>
    <row r="29" spans="1:4" ht="20.100000000000001" customHeight="1" x14ac:dyDescent="0.25">
      <c r="A29" s="47" t="s">
        <v>17</v>
      </c>
      <c r="B29" s="48" t="str">
        <f>Passporting!B5</f>
        <v>No</v>
      </c>
      <c r="C29" s="49" t="str">
        <f>Passporting!C5</f>
        <v>No</v>
      </c>
      <c r="D29" s="18" t="str">
        <f>IF(Passporting!D5&lt;&gt;"",Passporting!D5,'CASP Profile'!B13)</f>
        <v>N/A</v>
      </c>
    </row>
    <row r="30" spans="1:4" ht="20.100000000000001" customHeight="1" x14ac:dyDescent="0.25">
      <c r="A30" s="44" t="s">
        <v>18</v>
      </c>
      <c r="B30" s="45" t="str">
        <f>Passporting!B6</f>
        <v>No</v>
      </c>
      <c r="C30" s="46" t="str">
        <f>Passporting!C6</f>
        <v>No</v>
      </c>
      <c r="D30" s="17" t="str">
        <f>IF(Passporting!D6&lt;&gt;"",Passporting!D6,'CASP Profile'!B13)</f>
        <v>N/A</v>
      </c>
    </row>
    <row r="31" spans="1:4" ht="20.100000000000001" customHeight="1" x14ac:dyDescent="0.25">
      <c r="A31" s="47" t="s">
        <v>19</v>
      </c>
      <c r="B31" s="48" t="str">
        <f>Passporting!B7</f>
        <v>No</v>
      </c>
      <c r="C31" s="49" t="str">
        <f>Passporting!C7</f>
        <v>No</v>
      </c>
      <c r="D31" s="18" t="str">
        <f>IF(Passporting!D7&lt;&gt;"",Passporting!D7,'CASP Profile'!B13)</f>
        <v>N/A</v>
      </c>
    </row>
    <row r="32" spans="1:4" ht="20.100000000000001" customHeight="1" x14ac:dyDescent="0.25">
      <c r="A32" s="44" t="s">
        <v>20</v>
      </c>
      <c r="B32" s="45" t="str">
        <f>Passporting!B8</f>
        <v>No</v>
      </c>
      <c r="C32" s="46" t="str">
        <f>Passporting!C8</f>
        <v>No</v>
      </c>
      <c r="D32" s="17" t="str">
        <f>IF(Passporting!D8&lt;&gt;"",Passporting!D8,'CASP Profile'!B13)</f>
        <v>N/A</v>
      </c>
    </row>
    <row r="33" spans="1:4" ht="20.100000000000001" customHeight="1" x14ac:dyDescent="0.25">
      <c r="A33" s="47" t="s">
        <v>21</v>
      </c>
      <c r="B33" s="48" t="str">
        <f>Passporting!B9</f>
        <v>No</v>
      </c>
      <c r="C33" s="49" t="str">
        <f>Passporting!C9</f>
        <v>No</v>
      </c>
      <c r="D33" s="18" t="str">
        <f>IF(Passporting!D9&lt;&gt;"",Passporting!D9,'CASP Profile'!B13)</f>
        <v>N/A</v>
      </c>
    </row>
    <row r="34" spans="1:4" ht="20.100000000000001" customHeight="1" x14ac:dyDescent="0.25">
      <c r="A34" s="44" t="s">
        <v>22</v>
      </c>
      <c r="B34" s="45" t="str">
        <f>Passporting!B10</f>
        <v>No</v>
      </c>
      <c r="C34" s="46" t="str">
        <f>Passporting!C10</f>
        <v>No</v>
      </c>
      <c r="D34" s="17" t="str">
        <f>IF(Passporting!D10&lt;&gt;"",Passporting!D10,'CASP Profile'!B13)</f>
        <v>N/A</v>
      </c>
    </row>
    <row r="35" spans="1:4" ht="20.100000000000001" customHeight="1" x14ac:dyDescent="0.25">
      <c r="A35" s="47" t="s">
        <v>23</v>
      </c>
      <c r="B35" s="48" t="str">
        <f>Passporting!B11</f>
        <v>No</v>
      </c>
      <c r="C35" s="49" t="str">
        <f>Passporting!C11</f>
        <v>No</v>
      </c>
      <c r="D35" s="18" t="str">
        <f>IF(Passporting!D11&lt;&gt;"",Passporting!D11,'CASP Profile'!B13)</f>
        <v>N/A</v>
      </c>
    </row>
    <row r="36" spans="1:4" ht="20.100000000000001" customHeight="1" x14ac:dyDescent="0.25">
      <c r="A36" s="44" t="s">
        <v>24</v>
      </c>
      <c r="B36" s="45" t="str">
        <f>Passporting!B12</f>
        <v>No</v>
      </c>
      <c r="C36" s="46" t="str">
        <f>Passporting!C12</f>
        <v>No</v>
      </c>
      <c r="D36" s="17" t="str">
        <f>IF(Passporting!D12&lt;&gt;"",Passporting!D12,'CASP Profile'!B13)</f>
        <v>N/A</v>
      </c>
    </row>
    <row r="37" spans="1:4" ht="20.100000000000001" customHeight="1" x14ac:dyDescent="0.25">
      <c r="A37" s="47" t="s">
        <v>25</v>
      </c>
      <c r="B37" s="48" t="str">
        <f>Passporting!B13</f>
        <v>No</v>
      </c>
      <c r="C37" s="49" t="str">
        <f>Passporting!C13</f>
        <v>No</v>
      </c>
      <c r="D37" s="18" t="str">
        <f>IF(Passporting!D13&lt;&gt;"",Passporting!D13,'CASP Profile'!B13)</f>
        <v>N/A</v>
      </c>
    </row>
    <row r="38" spans="1:4" ht="20.100000000000001" customHeight="1" x14ac:dyDescent="0.25">
      <c r="A38" s="44" t="s">
        <v>26</v>
      </c>
      <c r="B38" s="45" t="str">
        <f>Passporting!B14</f>
        <v>No</v>
      </c>
      <c r="C38" s="46" t="str">
        <f>Passporting!C14</f>
        <v>No</v>
      </c>
      <c r="D38" s="17" t="str">
        <f>IF(Passporting!D14&lt;&gt;"",Passporting!D14,'CASP Profile'!B13)</f>
        <v>N/A</v>
      </c>
    </row>
    <row r="39" spans="1:4" ht="20.100000000000001" customHeight="1" x14ac:dyDescent="0.25">
      <c r="A39" s="47" t="s">
        <v>27</v>
      </c>
      <c r="B39" s="48" t="str">
        <f>Passporting!B15</f>
        <v>No</v>
      </c>
      <c r="C39" s="49" t="str">
        <f>Passporting!C15</f>
        <v>No</v>
      </c>
      <c r="D39" s="18" t="str">
        <f>IF(Passporting!D15&lt;&gt;"",Passporting!D15,'CASP Profile'!B13)</f>
        <v>N/A</v>
      </c>
    </row>
    <row r="40" spans="1:4" ht="20.100000000000001" customHeight="1" x14ac:dyDescent="0.25">
      <c r="A40" s="44" t="s">
        <v>28</v>
      </c>
      <c r="B40" s="45" t="str">
        <f>Passporting!B16</f>
        <v>No</v>
      </c>
      <c r="C40" s="46" t="str">
        <f>Passporting!C16</f>
        <v>No</v>
      </c>
      <c r="D40" s="17" t="str">
        <f>IF(Passporting!D16&lt;&gt;"",Passporting!D16,'CASP Profile'!B13)</f>
        <v>N/A</v>
      </c>
    </row>
    <row r="41" spans="1:4" ht="20.100000000000001" customHeight="1" x14ac:dyDescent="0.25">
      <c r="A41" s="47" t="s">
        <v>29</v>
      </c>
      <c r="B41" s="48" t="str">
        <f>Passporting!B17</f>
        <v>No</v>
      </c>
      <c r="C41" s="49" t="str">
        <f>Passporting!C17</f>
        <v>No</v>
      </c>
      <c r="D41" s="18" t="str">
        <f>IF(Passporting!D17&lt;&gt;"",Passporting!D17,'CASP Profile'!B13)</f>
        <v>N/A</v>
      </c>
    </row>
    <row r="42" spans="1:4" ht="20.100000000000001" customHeight="1" x14ac:dyDescent="0.25">
      <c r="A42" s="44" t="s">
        <v>30</v>
      </c>
      <c r="B42" s="45" t="str">
        <f>Passporting!B18</f>
        <v>No</v>
      </c>
      <c r="C42" s="46" t="str">
        <f>Passporting!C18</f>
        <v>No</v>
      </c>
      <c r="D42" s="17" t="str">
        <f>IF(Passporting!D18&lt;&gt;"",Passporting!D18,'CASP Profile'!B13)</f>
        <v>N/A</v>
      </c>
    </row>
    <row r="43" spans="1:4" ht="20.100000000000001" customHeight="1" x14ac:dyDescent="0.25">
      <c r="A43" s="47" t="s">
        <v>31</v>
      </c>
      <c r="B43" s="48" t="str">
        <f>Passporting!B19</f>
        <v>No</v>
      </c>
      <c r="C43" s="49" t="str">
        <f>Passporting!C19</f>
        <v>No</v>
      </c>
      <c r="D43" s="18" t="str">
        <f>IF(Passporting!D19&lt;&gt;"",Passporting!D19,'CASP Profile'!B13)</f>
        <v>N/A</v>
      </c>
    </row>
    <row r="44" spans="1:4" ht="20.100000000000001" customHeight="1" x14ac:dyDescent="0.25">
      <c r="A44" s="44" t="s">
        <v>32</v>
      </c>
      <c r="B44" s="45" t="str">
        <f>Passporting!B20</f>
        <v>No</v>
      </c>
      <c r="C44" s="46" t="str">
        <f>Passporting!C20</f>
        <v>No</v>
      </c>
      <c r="D44" s="17" t="str">
        <f>IF(Passporting!D20&lt;&gt;"",Passporting!D20,'CASP Profile'!B13)</f>
        <v>N/A</v>
      </c>
    </row>
    <row r="45" spans="1:4" ht="20.100000000000001" customHeight="1" x14ac:dyDescent="0.25">
      <c r="A45" s="47" t="s">
        <v>33</v>
      </c>
      <c r="B45" s="48" t="str">
        <f>Passporting!B21</f>
        <v>No</v>
      </c>
      <c r="C45" s="49" t="str">
        <f>Passporting!C21</f>
        <v>No</v>
      </c>
      <c r="D45" s="18" t="str">
        <f>IF(Passporting!D21&lt;&gt;"",Passporting!D21,'CASP Profile'!B13)</f>
        <v>N/A</v>
      </c>
    </row>
    <row r="46" spans="1:4" ht="20.100000000000001" customHeight="1" x14ac:dyDescent="0.25">
      <c r="A46" s="44" t="s">
        <v>34</v>
      </c>
      <c r="B46" s="45" t="str">
        <f>Passporting!B22</f>
        <v>No</v>
      </c>
      <c r="C46" s="46" t="str">
        <f>Passporting!C22</f>
        <v>No</v>
      </c>
      <c r="D46" s="17" t="str">
        <f>IF(Passporting!D22&lt;&gt;"",Passporting!D22,'CASP Profile'!B13)</f>
        <v>N/A</v>
      </c>
    </row>
    <row r="47" spans="1:4" ht="20.100000000000001" customHeight="1" x14ac:dyDescent="0.25">
      <c r="A47" s="47" t="s">
        <v>35</v>
      </c>
      <c r="B47" s="48" t="str">
        <f>Passporting!B23</f>
        <v>No</v>
      </c>
      <c r="C47" s="49" t="str">
        <f>Passporting!C23</f>
        <v>No</v>
      </c>
      <c r="D47" s="18" t="str">
        <f>IF(Passporting!D23&lt;&gt;"",Passporting!D23,'CASP Profile'!B13)</f>
        <v>N/A</v>
      </c>
    </row>
    <row r="48" spans="1:4" ht="20.100000000000001" customHeight="1" x14ac:dyDescent="0.25">
      <c r="A48" s="44" t="s">
        <v>36</v>
      </c>
      <c r="B48" s="45" t="str">
        <f>Passporting!B24</f>
        <v>No</v>
      </c>
      <c r="C48" s="46" t="str">
        <f>Passporting!C24</f>
        <v>No</v>
      </c>
      <c r="D48" s="17" t="str">
        <f>IF(Passporting!D24&lt;&gt;"",Passporting!D24,'CASP Profile'!B13)</f>
        <v>N/A</v>
      </c>
    </row>
    <row r="49" spans="1:4" ht="20.100000000000001" customHeight="1" x14ac:dyDescent="0.25">
      <c r="A49" s="47" t="s">
        <v>37</v>
      </c>
      <c r="B49" s="48" t="str">
        <f>Passporting!B25</f>
        <v>No</v>
      </c>
      <c r="C49" s="49" t="str">
        <f>Passporting!C25</f>
        <v>No</v>
      </c>
      <c r="D49" s="18" t="str">
        <f>IF(Passporting!D25&lt;&gt;"",Passporting!D25,'CASP Profile'!B13)</f>
        <v>N/A</v>
      </c>
    </row>
    <row r="50" spans="1:4" ht="20.100000000000001" customHeight="1" x14ac:dyDescent="0.25">
      <c r="A50" s="44" t="s">
        <v>38</v>
      </c>
      <c r="B50" s="45" t="str">
        <f>Passporting!B26</f>
        <v>No</v>
      </c>
      <c r="C50" s="46" t="str">
        <f>Passporting!C26</f>
        <v>No</v>
      </c>
      <c r="D50" s="17" t="str">
        <f>IF(Passporting!D26&lt;&gt;"",Passporting!D26,'CASP Profile'!B13)</f>
        <v>N/A</v>
      </c>
    </row>
    <row r="51" spans="1:4" ht="20.100000000000001" customHeight="1" x14ac:dyDescent="0.25">
      <c r="A51" s="47" t="s">
        <v>39</v>
      </c>
      <c r="B51" s="48" t="str">
        <f>Passporting!B27</f>
        <v>No</v>
      </c>
      <c r="C51" s="49" t="str">
        <f>Passporting!C27</f>
        <v>No</v>
      </c>
      <c r="D51" s="18" t="str">
        <f>IF(Passporting!D27&lt;&gt;"",Passporting!D27,'CASP Profile'!B13)</f>
        <v>N/A</v>
      </c>
    </row>
    <row r="52" spans="1:4" ht="20.100000000000001" customHeight="1" x14ac:dyDescent="0.25">
      <c r="A52" s="44" t="s">
        <v>40</v>
      </c>
      <c r="B52" s="45" t="str">
        <f>Passporting!B28</f>
        <v>No</v>
      </c>
      <c r="C52" s="46" t="str">
        <f>Passporting!C28</f>
        <v>No</v>
      </c>
      <c r="D52" s="17" t="str">
        <f>IF(Passporting!D28&lt;&gt;"",Passporting!D28,'CASP Profile'!B13)</f>
        <v>N/A</v>
      </c>
    </row>
    <row r="53" spans="1:4" ht="20.100000000000001" customHeight="1" x14ac:dyDescent="0.25">
      <c r="A53" s="47" t="s">
        <v>41</v>
      </c>
      <c r="B53" s="48" t="str">
        <f>Passporting!B29</f>
        <v>No</v>
      </c>
      <c r="C53" s="49" t="str">
        <f>Passporting!C29</f>
        <v>No</v>
      </c>
      <c r="D53" s="18" t="str">
        <f>IF(Passporting!D29&lt;&gt;"",Passporting!D29,'CASP Profile'!B13)</f>
        <v>N/A</v>
      </c>
    </row>
    <row r="54" spans="1:4" ht="20.100000000000001" customHeight="1" x14ac:dyDescent="0.25">
      <c r="A54" s="44" t="s">
        <v>42</v>
      </c>
      <c r="B54" s="45" t="str">
        <f>Passporting!B30</f>
        <v>No</v>
      </c>
      <c r="C54" s="46" t="str">
        <f>Passporting!C30</f>
        <v>No</v>
      </c>
      <c r="D54" s="17" t="str">
        <f>IF(Passporting!D30&lt;&gt;"",Passporting!D30,'CASP Profile'!B13)</f>
        <v>N/A</v>
      </c>
    </row>
    <row r="55" spans="1:4" ht="20.100000000000001" customHeight="1" x14ac:dyDescent="0.25">
      <c r="A55" s="47" t="s">
        <v>43</v>
      </c>
      <c r="B55" s="48" t="str">
        <f>Passporting!B31</f>
        <v>No</v>
      </c>
      <c r="C55" s="49" t="str">
        <f>Passporting!C31</f>
        <v>No</v>
      </c>
      <c r="D55" s="18" t="str">
        <f>IF(Passporting!D31&lt;&gt;"",Passporting!D31,'CASP Profile'!B13)</f>
        <v>N/A</v>
      </c>
    </row>
    <row r="56" spans="1:4" ht="20.100000000000001" customHeight="1" x14ac:dyDescent="0.25">
      <c r="A56" s="44" t="s">
        <v>44</v>
      </c>
      <c r="B56" s="45" t="str">
        <f>Passporting!B32</f>
        <v>No</v>
      </c>
      <c r="C56" s="46" t="str">
        <f>Passporting!C32</f>
        <v>No</v>
      </c>
      <c r="D56" s="17" t="str">
        <f>IF(Passporting!D32&lt;&gt;"",Passporting!D32,'CASP Profile'!B13)</f>
        <v>N/A</v>
      </c>
    </row>
    <row r="57" spans="1:4" ht="20.100000000000001" customHeight="1" x14ac:dyDescent="0.25">
      <c r="A57" s="47" t="s">
        <v>45</v>
      </c>
      <c r="B57" s="48" t="str">
        <f>Passporting!B33</f>
        <v>No</v>
      </c>
      <c r="C57" s="49" t="str">
        <f>Passporting!C33</f>
        <v>No</v>
      </c>
      <c r="D57" s="18" t="str">
        <f>IF(Passporting!D33&lt;&gt;"",Passporting!D33,'CASP Profile'!B13)</f>
        <v>N/A</v>
      </c>
    </row>
    <row r="59" spans="1:4" ht="8.1" customHeight="1" x14ac:dyDescent="0.25">
      <c r="A59" s="75"/>
      <c r="B59" s="74"/>
      <c r="C59" s="74"/>
      <c r="D59" s="74"/>
    </row>
    <row r="60" spans="1:4" ht="32.1" customHeight="1" x14ac:dyDescent="0.25">
      <c r="A60" s="2" t="s">
        <v>46</v>
      </c>
      <c r="B60" s="3">
        <f>COUNTIF(Passporting!B4:B33,"Yes")</f>
        <v>0</v>
      </c>
      <c r="C60" s="4" t="s">
        <v>47</v>
      </c>
      <c r="D60" s="3" t="str">
        <f>COUNTIF('CASP Profile'!B16:B25,"Yes")&amp;" / 10"</f>
        <v>0 / 10</v>
      </c>
    </row>
  </sheetData>
  <sheetProtection sheet="1" objects="1" scenarios="1" selectLockedCells="1" selectUnlockedCells="1"/>
  <mergeCells count="4">
    <mergeCell ref="A1:D1"/>
    <mergeCell ref="A59:D59"/>
    <mergeCell ref="A3:D3"/>
    <mergeCell ref="A2:D2"/>
  </mergeCells>
  <conditionalFormatting sqref="B16:B25">
    <cfRule type="cellIs" dxfId="10" priority="1" operator="equal">
      <formula>"Yes"</formula>
    </cfRule>
    <cfRule type="cellIs" dxfId="9" priority="2" operator="equal">
      <formula>"No"</formula>
    </cfRule>
  </conditionalFormatting>
  <conditionalFormatting sqref="B28:C57">
    <cfRule type="cellIs" dxfId="8" priority="21" operator="equal">
      <formula>"Yes"</formula>
    </cfRule>
    <cfRule type="cellIs" dxfId="7" priority="22" operator="equal">
      <formula>"No"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5B6"/>
  </sheetPr>
  <dimension ref="A1:B19"/>
  <sheetViews>
    <sheetView showGridLines="0" zoomScaleNormal="100" workbookViewId="0">
      <selection activeCell="B1" sqref="B1"/>
    </sheetView>
  </sheetViews>
  <sheetFormatPr defaultRowHeight="15" x14ac:dyDescent="0.25"/>
  <cols>
    <col min="1" max="1" width="112" customWidth="1"/>
  </cols>
  <sheetData>
    <row r="1" spans="1:2" ht="50.1" customHeight="1" x14ac:dyDescent="0.25">
      <c r="A1" s="5" t="s">
        <v>97</v>
      </c>
      <c r="B1" s="22"/>
    </row>
    <row r="2" spans="1:2" ht="20.100000000000001" customHeight="1" x14ac:dyDescent="0.25">
      <c r="A2" s="50" t="s">
        <v>98</v>
      </c>
      <c r="B2" s="22"/>
    </row>
    <row r="3" spans="1:2" ht="6" customHeight="1" x14ac:dyDescent="0.25">
      <c r="A3" s="6"/>
      <c r="B3" s="22"/>
    </row>
    <row r="4" spans="1:2" ht="24" customHeight="1" x14ac:dyDescent="0.25">
      <c r="A4" s="7" t="s">
        <v>48</v>
      </c>
      <c r="B4" s="22"/>
    </row>
    <row r="5" spans="1:2" ht="51.95" customHeight="1" x14ac:dyDescent="0.25">
      <c r="A5" s="38" t="s">
        <v>49</v>
      </c>
      <c r="B5" s="22"/>
    </row>
    <row r="6" spans="1:2" ht="8.1" customHeight="1" x14ac:dyDescent="0.25">
      <c r="A6" s="8"/>
      <c r="B6" s="22"/>
    </row>
    <row r="7" spans="1:2" ht="24" customHeight="1" x14ac:dyDescent="0.25">
      <c r="A7" s="7" t="s">
        <v>50</v>
      </c>
      <c r="B7" s="22"/>
    </row>
    <row r="8" spans="1:2" ht="38.1" customHeight="1" x14ac:dyDescent="0.25">
      <c r="A8" s="41" t="s">
        <v>51</v>
      </c>
      <c r="B8" s="22"/>
    </row>
    <row r="9" spans="1:2" ht="38.1" customHeight="1" x14ac:dyDescent="0.25">
      <c r="A9" s="51" t="s">
        <v>52</v>
      </c>
      <c r="B9" s="22"/>
    </row>
    <row r="10" spans="1:2" ht="38.1" customHeight="1" x14ac:dyDescent="0.25">
      <c r="A10" s="52" t="s">
        <v>53</v>
      </c>
      <c r="B10" s="22"/>
    </row>
    <row r="11" spans="1:2" ht="38.1" customHeight="1" x14ac:dyDescent="0.25">
      <c r="A11" s="51" t="s">
        <v>54</v>
      </c>
      <c r="B11" s="22"/>
    </row>
    <row r="12" spans="1:2" ht="38.1" customHeight="1" x14ac:dyDescent="0.25">
      <c r="A12" s="52" t="s">
        <v>55</v>
      </c>
      <c r="B12" s="22"/>
    </row>
    <row r="13" spans="1:2" ht="38.1" customHeight="1" x14ac:dyDescent="0.25">
      <c r="A13" s="51" t="s">
        <v>56</v>
      </c>
      <c r="B13" s="22"/>
    </row>
    <row r="14" spans="1:2" ht="38.1" customHeight="1" x14ac:dyDescent="0.25">
      <c r="A14" s="41" t="s">
        <v>57</v>
      </c>
      <c r="B14" s="22"/>
    </row>
    <row r="15" spans="1:2" s="22" customFormat="1" ht="38.1" customHeight="1" x14ac:dyDescent="0.25">
      <c r="A15" s="23" t="s">
        <v>58</v>
      </c>
    </row>
    <row r="16" spans="1:2" ht="38.1" customHeight="1" x14ac:dyDescent="0.25">
      <c r="A16" s="24" t="s">
        <v>59</v>
      </c>
      <c r="B16" s="25"/>
    </row>
    <row r="17" spans="1:2" s="22" customFormat="1" ht="24" customHeight="1" x14ac:dyDescent="0.25">
      <c r="A17" s="26" t="s">
        <v>60</v>
      </c>
      <c r="B17" s="25"/>
    </row>
    <row r="18" spans="1:2" ht="8.1" customHeight="1" x14ac:dyDescent="0.25">
      <c r="A18" s="22"/>
      <c r="B18" s="22"/>
    </row>
    <row r="19" spans="1:2" ht="42" customHeight="1" x14ac:dyDescent="0.25">
      <c r="A19" s="53" t="s">
        <v>61</v>
      </c>
      <c r="B19" s="22"/>
    </row>
  </sheetData>
  <hyperlinks>
    <hyperlink ref="A17" r:id="rId1" display="https://securitiesandmarketsauth.sharepoint.com/:w:/r/sites/DigitalFinanceStandingCommittee2/Shared Documents/DFSC non-confidential/General/List of NCA contact details for MiCA.docx?d=wb5e8270fbde34cdf80df6dbd44315610&amp;csf=1&amp;web=1&amp;e=jsjYCe" xr:uid="{EAF0CB6B-7E55-4846-AE92-B1AF0EDC4897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9961A"/>
  </sheetPr>
  <dimension ref="A1:B26"/>
  <sheetViews>
    <sheetView showGridLines="0" tabSelected="1" zoomScaleNormal="100" workbookViewId="0">
      <pane ySplit="2" topLeftCell="A3" activePane="bottomLeft" state="frozen"/>
      <selection pane="bottomLeft" activeCell="A5" sqref="A5"/>
    </sheetView>
  </sheetViews>
  <sheetFormatPr defaultColWidth="9.140625" defaultRowHeight="15" x14ac:dyDescent="0.2"/>
  <cols>
    <col min="1" max="1" width="66" style="1" customWidth="1"/>
    <col min="2" max="2" width="52" style="1" customWidth="1"/>
    <col min="3" max="3" width="9.140625" style="1" customWidth="1"/>
    <col min="4" max="16384" width="9.140625" style="1"/>
  </cols>
  <sheetData>
    <row r="1" spans="1:2" ht="44.1" customHeight="1" x14ac:dyDescent="0.2">
      <c r="A1" s="9" t="s">
        <v>62</v>
      </c>
      <c r="B1" s="10" t="s">
        <v>63</v>
      </c>
    </row>
    <row r="2" spans="1:2" ht="15.95" customHeight="1" x14ac:dyDescent="0.2">
      <c r="A2" s="55" t="s">
        <v>64</v>
      </c>
      <c r="B2" s="56" t="s">
        <v>65</v>
      </c>
    </row>
    <row r="3" spans="1:2" ht="24" customHeight="1" x14ac:dyDescent="0.2">
      <c r="A3" s="57" t="s">
        <v>102</v>
      </c>
      <c r="B3" s="58"/>
    </row>
    <row r="4" spans="1:2" ht="24" customHeight="1" x14ac:dyDescent="0.2">
      <c r="A4" s="59" t="s">
        <v>66</v>
      </c>
      <c r="B4" s="60"/>
    </row>
    <row r="5" spans="1:2" ht="24" customHeight="1" x14ac:dyDescent="0.2">
      <c r="A5" s="57" t="s">
        <v>101</v>
      </c>
      <c r="B5" s="58"/>
    </row>
    <row r="6" spans="1:2" s="54" customFormat="1" ht="24" customHeight="1" x14ac:dyDescent="0.2">
      <c r="A6" s="59" t="s">
        <v>90</v>
      </c>
      <c r="B6" s="58"/>
    </row>
    <row r="7" spans="1:2" ht="24" customHeight="1" x14ac:dyDescent="0.2">
      <c r="A7" s="61" t="s">
        <v>67</v>
      </c>
      <c r="B7" s="58"/>
    </row>
    <row r="8" spans="1:2" ht="24" customHeight="1" x14ac:dyDescent="0.2">
      <c r="A8" s="59" t="s">
        <v>68</v>
      </c>
      <c r="B8" s="60"/>
    </row>
    <row r="9" spans="1:2" ht="24" customHeight="1" x14ac:dyDescent="0.2">
      <c r="A9" s="61" t="s">
        <v>69</v>
      </c>
      <c r="B9" s="58"/>
    </row>
    <row r="10" spans="1:2" s="54" customFormat="1" ht="24" customHeight="1" x14ac:dyDescent="0.2">
      <c r="A10" s="59" t="s">
        <v>94</v>
      </c>
      <c r="B10" s="58"/>
    </row>
    <row r="11" spans="1:2" ht="24" customHeight="1" x14ac:dyDescent="0.2">
      <c r="A11" s="69" t="s">
        <v>70</v>
      </c>
      <c r="B11" s="60"/>
    </row>
    <row r="12" spans="1:2" ht="24" customHeight="1" x14ac:dyDescent="0.2">
      <c r="A12" s="62" t="s">
        <v>71</v>
      </c>
      <c r="B12" s="60"/>
    </row>
    <row r="13" spans="1:2" ht="24" customHeight="1" x14ac:dyDescent="0.2">
      <c r="A13" s="61" t="s">
        <v>93</v>
      </c>
      <c r="B13" s="19"/>
    </row>
    <row r="14" spans="1:2" ht="6" customHeight="1" x14ac:dyDescent="0.25">
      <c r="A14" s="6"/>
      <c r="B14" s="6"/>
    </row>
    <row r="15" spans="1:2" ht="27.95" customHeight="1" x14ac:dyDescent="0.2">
      <c r="A15" s="27" t="s">
        <v>89</v>
      </c>
      <c r="B15" s="63" t="s">
        <v>72</v>
      </c>
    </row>
    <row r="16" spans="1:2" ht="18" customHeight="1" x14ac:dyDescent="0.2">
      <c r="A16" s="64" t="s">
        <v>104</v>
      </c>
      <c r="B16" s="14" t="s">
        <v>73</v>
      </c>
    </row>
    <row r="17" spans="1:2" ht="24" customHeight="1" x14ac:dyDescent="0.2">
      <c r="A17" s="65" t="s">
        <v>105</v>
      </c>
      <c r="B17" s="15" t="s">
        <v>73</v>
      </c>
    </row>
    <row r="18" spans="1:2" ht="24" customHeight="1" x14ac:dyDescent="0.2">
      <c r="A18" s="64" t="s">
        <v>106</v>
      </c>
      <c r="B18" s="14" t="s">
        <v>73</v>
      </c>
    </row>
    <row r="19" spans="1:2" ht="24" customHeight="1" x14ac:dyDescent="0.2">
      <c r="A19" s="65" t="s">
        <v>107</v>
      </c>
      <c r="B19" s="15" t="s">
        <v>73</v>
      </c>
    </row>
    <row r="20" spans="1:2" ht="24" customHeight="1" x14ac:dyDescent="0.2">
      <c r="A20" s="64" t="s">
        <v>108</v>
      </c>
      <c r="B20" s="14" t="s">
        <v>73</v>
      </c>
    </row>
    <row r="21" spans="1:2" ht="24" customHeight="1" x14ac:dyDescent="0.2">
      <c r="A21" s="65" t="s">
        <v>109</v>
      </c>
      <c r="B21" s="15" t="s">
        <v>73</v>
      </c>
    </row>
    <row r="22" spans="1:2" ht="24" customHeight="1" x14ac:dyDescent="0.2">
      <c r="A22" s="64" t="s">
        <v>110</v>
      </c>
      <c r="B22" s="14" t="s">
        <v>73</v>
      </c>
    </row>
    <row r="23" spans="1:2" ht="24" customHeight="1" x14ac:dyDescent="0.2">
      <c r="A23" s="65" t="s">
        <v>111</v>
      </c>
      <c r="B23" s="15" t="s">
        <v>73</v>
      </c>
    </row>
    <row r="24" spans="1:2" ht="24" customHeight="1" x14ac:dyDescent="0.2">
      <c r="A24" s="64" t="s">
        <v>113</v>
      </c>
      <c r="B24" s="14" t="s">
        <v>73</v>
      </c>
    </row>
    <row r="25" spans="1:2" ht="24" customHeight="1" x14ac:dyDescent="0.2">
      <c r="A25" s="65" t="s">
        <v>112</v>
      </c>
      <c r="B25" s="15" t="s">
        <v>73</v>
      </c>
    </row>
    <row r="26" spans="1:2" ht="24" customHeight="1" x14ac:dyDescent="0.2">
      <c r="A26" s="54"/>
      <c r="B26" s="54"/>
    </row>
  </sheetData>
  <conditionalFormatting sqref="B16:B26">
    <cfRule type="cellIs" dxfId="6" priority="1" operator="equal">
      <formula>"Yes"</formula>
    </cfRule>
    <cfRule type="cellIs" dxfId="5" priority="2" operator="equal">
      <formula>"No"</formula>
    </cfRule>
  </conditionalFormatting>
  <dataValidations count="12">
    <dataValidation type="list" showInputMessage="1" showErrorMessage="1" errorTitle="Required" error="Select Yes or No from the dropdown." promptTitle="Authorised Service" prompt="Select Yes if this service is authorised, No if not." sqref="B16:B25" xr:uid="{00000000-0002-0000-0200-000000000000}">
      <formula1>"Yes,No"</formula1>
    </dataValidation>
    <dataValidation type="textLength" showInputMessage="1" showErrorMessage="1" errorTitle="Invalid Name" error="Legal entity name must be 2–200 characters." promptTitle="Legal Entity Name" prompt="Enter the full legal name of the CASP (2–200 characters)." sqref="B3" xr:uid="{00000000-0002-0000-0200-000001000000}">
      <formula1>2</formula1>
      <formula2>200</formula2>
    </dataValidation>
    <dataValidation type="textLength" operator="equal" showInputMessage="1" showErrorMessage="1" errorTitle="Invalid LEI" error="The LEI must be exactly 20 characters (e.g. 529900T8BM49AURSDO55)." promptTitle="Legal Entity Identifier (LEI)" prompt="Enter the 20-character LEI code (e.g. 529900T8BM49AURSDO55)." sqref="B4" xr:uid="{00000000-0002-0000-0200-000002000000}">
      <formula1>20</formula1>
    </dataValidation>
    <dataValidation type="textLength" showInputMessage="1" showErrorMessage="1" errorTitle="Invalid Trading Name" error="Trading name must be 2–200 characters." promptTitle="Commercial Name" prompt="Enter the commercial or trading name (2–200 characters)." sqref="B5" xr:uid="{00000000-0002-0000-0200-000003000000}">
      <formula1>2</formula1>
      <formula2>200</formula2>
    </dataValidation>
    <dataValidation type="textLength" showInputMessage="1" showErrorMessage="1" errorTitle="Invalid Address" error="Address must be 5–500 characters." promptTitle="Registered Address" prompt="Enter the full registered address (street, city, postal code, country)." sqref="B7" xr:uid="{00000000-0002-0000-0200-000004000000}">
      <formula1>5</formula1>
      <formula2>500</formula2>
    </dataValidation>
    <dataValidation type="list" showInputMessage="1" showErrorMessage="1" errorTitle="Invalid Member State" error="Select a valid EU/EEA Member State from the dropdown." promptTitle="Home Member State" prompt="Select the Member State where the CASP is authorised." sqref="B8" xr:uid="{00000000-0002-0000-0200-000005000000}">
      <formula1>"AT,BE,BG,CY,CZ,DE,DK,EE,EL,ES,FI,FR,HR,HU,IE,IS,IT,LI,LT,LU,LV,MT,NL,NO,PL,PT,RO,SE,SI,SK"</formula1>
    </dataValidation>
    <dataValidation type="textLength" showInputMessage="1" showErrorMessage="1" errorTitle="Invalid NCA Name" error="NCA name must be 2–100 characters." promptTitle="Home NCA" prompt="Enter the name of the Home NCA (e.g. CySEC, BaFin, AMF)." sqref="B9" xr:uid="{00000000-0002-0000-0200-000006000000}">
      <formula1>2</formula1>
      <formula2>100</formula2>
    </dataValidation>
    <dataValidation type="textLength" errorStyle="warning" operator="lessThanOrEqual" allowBlank="1" showInputMessage="1" showErrorMessage="1" errorTitle="Text Too Long" error="Max 500 characters." promptTitle="Other non-MiCA Services (optional)" prompt="Describe non-MiCA services if any (max 500 chars). Leave blank if none." sqref="B11" xr:uid="{00000000-0002-0000-0200-000007000000}">
      <formula1>500</formula1>
    </dataValidation>
    <dataValidation type="textLength" errorStyle="warning" operator="lessThanOrEqual" allowBlank="1" showInputMessage="1" showErrorMessage="1" errorTitle="Text Too Long" error="Max 500 characters." promptTitle="Legal Basis (optional)" prompt="Cite the Union or national law basis for non-MiCA services (max 500 chars)." sqref="B12" xr:uid="{00000000-0002-0000-0200-000008000000}">
      <formula1>500</formula1>
    </dataValidation>
    <dataValidation showInputMessage="1" showErrorMessage="1" errorTitle="Invalid Date" error="Enter a valid date between 01/01/2020 and 31/12/2035 in DD/MM/YYYY format." promptTitle="Service Start Date (Required)" prompt="Enter the service start date. Format: DD Month YYYY." sqref="B13" xr:uid="{00000000-0002-0000-0200-000009000000}"/>
    <dataValidation type="list" showInputMessage="1" showErrorMessage="1" errorTitle="Invalid choice" error="You must choose a legal basis." promptTitle="Type" prompt="Choose the legal basis for provision of crypto-assets services." sqref="B10" xr:uid="{C74224A3-9791-4B40-94CD-985C930EA9B7}">
      <formula1>"Article 60, Article 63"</formula1>
    </dataValidation>
    <dataValidation allowBlank="1" showInputMessage="1" showErrorMessage="1" promptTitle="Website of the CASP" prompt="Insert the website URL" sqref="B6" xr:uid="{AEE63AC8-1123-485A-AF56-504E65E31595}"/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A7A4A"/>
  </sheetPr>
  <dimension ref="A1:R33"/>
  <sheetViews>
    <sheetView showGridLines="0" zoomScaleNormal="100" workbookViewId="0">
      <pane xSplit="1" ySplit="2" topLeftCell="B3" activePane="bottomRight" state="frozen"/>
      <selection pane="topRight"/>
      <selection pane="bottomLeft"/>
      <selection pane="bottomRight" activeCell="G8" sqref="G8"/>
    </sheetView>
  </sheetViews>
  <sheetFormatPr defaultRowHeight="15" x14ac:dyDescent="0.25"/>
  <cols>
    <col min="1" max="1" width="28" customWidth="1"/>
    <col min="2" max="3" width="13" customWidth="1"/>
    <col min="4" max="4" width="22" hidden="1" customWidth="1"/>
    <col min="5" max="5" width="21.42578125" style="78" customWidth="1"/>
    <col min="6" max="6" width="22.42578125" style="78" customWidth="1"/>
    <col min="7" max="7" width="22" customWidth="1"/>
    <col min="8" max="17" width="13" customWidth="1"/>
    <col min="18" max="18" width="17.28515625" customWidth="1"/>
  </cols>
  <sheetData>
    <row r="1" spans="1:18" ht="38.1" customHeight="1" x14ac:dyDescent="0.25">
      <c r="A1" s="79" t="s">
        <v>96</v>
      </c>
      <c r="B1" s="79"/>
      <c r="C1" s="79"/>
      <c r="D1" s="79"/>
      <c r="E1" s="79"/>
      <c r="F1" s="79"/>
      <c r="G1" s="66" t="s">
        <v>95</v>
      </c>
      <c r="H1" s="77" t="s">
        <v>103</v>
      </c>
      <c r="I1" s="74"/>
      <c r="J1" s="74"/>
      <c r="K1" s="74"/>
      <c r="L1" s="74"/>
      <c r="M1" s="74"/>
      <c r="N1" s="74"/>
      <c r="O1" s="74"/>
      <c r="P1" s="74"/>
      <c r="Q1" s="74"/>
      <c r="R1" s="68"/>
    </row>
    <row r="2" spans="1:18" ht="69.95" customHeight="1" x14ac:dyDescent="0.25">
      <c r="A2" s="67" t="s">
        <v>74</v>
      </c>
      <c r="B2" s="67" t="s">
        <v>75</v>
      </c>
      <c r="C2" s="67" t="s">
        <v>76</v>
      </c>
      <c r="D2" s="68" t="s">
        <v>77</v>
      </c>
      <c r="E2" s="67" t="s">
        <v>125</v>
      </c>
      <c r="F2" s="67" t="s">
        <v>126</v>
      </c>
      <c r="G2" s="68" t="s">
        <v>78</v>
      </c>
      <c r="H2" s="11" t="s">
        <v>79</v>
      </c>
      <c r="I2" s="11" t="s">
        <v>80</v>
      </c>
      <c r="J2" s="11" t="s">
        <v>81</v>
      </c>
      <c r="K2" s="11" t="s">
        <v>82</v>
      </c>
      <c r="L2" s="11" t="s">
        <v>83</v>
      </c>
      <c r="M2" s="11" t="s">
        <v>84</v>
      </c>
      <c r="N2" s="11" t="s">
        <v>85</v>
      </c>
      <c r="O2" s="11" t="s">
        <v>86</v>
      </c>
      <c r="P2" s="11" t="s">
        <v>87</v>
      </c>
      <c r="Q2" s="11" t="s">
        <v>88</v>
      </c>
      <c r="R2" s="67" t="s">
        <v>99</v>
      </c>
    </row>
    <row r="3" spans="1:18" ht="30" customHeight="1" x14ac:dyDescent="0.25">
      <c r="A3" s="80" t="s">
        <v>124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</row>
    <row r="4" spans="1:18" ht="20.100000000000001" customHeight="1" x14ac:dyDescent="0.25">
      <c r="A4" s="44" t="s">
        <v>16</v>
      </c>
      <c r="B4" s="16" t="s">
        <v>73</v>
      </c>
      <c r="C4" s="16" t="s">
        <v>73</v>
      </c>
      <c r="D4" s="20" t="str">
        <f t="shared" ref="D4:D33" si="0">IF(B4="Yes",IF(R4&lt;&gt;"",R4,""),"N/A")</f>
        <v>N/A</v>
      </c>
      <c r="E4" s="20"/>
      <c r="F4" s="20"/>
      <c r="G4" s="12"/>
      <c r="H4" s="12"/>
      <c r="I4" s="12"/>
      <c r="J4" s="12"/>
      <c r="K4" s="12"/>
      <c r="L4" s="12"/>
      <c r="M4" s="12"/>
      <c r="N4" s="12"/>
      <c r="O4" s="12"/>
      <c r="P4" s="12"/>
      <c r="Q4" s="70"/>
      <c r="R4" s="83"/>
    </row>
    <row r="5" spans="1:18" ht="20.100000000000001" customHeight="1" x14ac:dyDescent="0.25">
      <c r="A5" s="47" t="s">
        <v>17</v>
      </c>
      <c r="B5" s="16" t="s">
        <v>73</v>
      </c>
      <c r="C5" s="16" t="s">
        <v>73</v>
      </c>
      <c r="D5" s="21" t="str">
        <f t="shared" si="0"/>
        <v>N/A</v>
      </c>
      <c r="E5" s="21"/>
      <c r="F5" s="21"/>
      <c r="G5" s="13"/>
      <c r="H5" s="13"/>
      <c r="I5" s="13"/>
      <c r="J5" s="13"/>
      <c r="K5" s="13"/>
      <c r="L5" s="13"/>
      <c r="M5" s="13"/>
      <c r="N5" s="13"/>
      <c r="O5" s="13"/>
      <c r="P5" s="13"/>
      <c r="Q5" s="71"/>
      <c r="R5" s="82"/>
    </row>
    <row r="6" spans="1:18" ht="20.100000000000001" customHeight="1" x14ac:dyDescent="0.25">
      <c r="A6" s="44" t="s">
        <v>18</v>
      </c>
      <c r="B6" s="16" t="s">
        <v>73</v>
      </c>
      <c r="C6" s="16" t="s">
        <v>73</v>
      </c>
      <c r="D6" s="20" t="str">
        <f t="shared" si="0"/>
        <v>N/A</v>
      </c>
      <c r="E6" s="20"/>
      <c r="F6" s="20"/>
      <c r="G6" s="12"/>
      <c r="H6" s="12"/>
      <c r="I6" s="12"/>
      <c r="J6" s="12"/>
      <c r="K6" s="12"/>
      <c r="L6" s="12"/>
      <c r="M6" s="12"/>
      <c r="N6" s="12"/>
      <c r="O6" s="12"/>
      <c r="P6" s="12"/>
      <c r="Q6" s="70"/>
      <c r="R6" s="72"/>
    </row>
    <row r="7" spans="1:18" ht="20.100000000000001" customHeight="1" x14ac:dyDescent="0.25">
      <c r="A7" s="47" t="s">
        <v>19</v>
      </c>
      <c r="B7" s="16" t="s">
        <v>73</v>
      </c>
      <c r="C7" s="16" t="s">
        <v>73</v>
      </c>
      <c r="D7" s="20" t="str">
        <f t="shared" si="0"/>
        <v>N/A</v>
      </c>
      <c r="E7" s="20"/>
      <c r="F7" s="20"/>
      <c r="G7" s="13"/>
      <c r="H7" s="13"/>
      <c r="I7" s="13"/>
      <c r="J7" s="13"/>
      <c r="K7" s="13"/>
      <c r="L7" s="13"/>
      <c r="M7" s="13"/>
      <c r="N7" s="13"/>
      <c r="O7" s="13"/>
      <c r="P7" s="13"/>
      <c r="Q7" s="71"/>
      <c r="R7" s="72"/>
    </row>
    <row r="8" spans="1:18" ht="20.100000000000001" customHeight="1" x14ac:dyDescent="0.25">
      <c r="A8" s="44" t="s">
        <v>20</v>
      </c>
      <c r="B8" s="16" t="s">
        <v>73</v>
      </c>
      <c r="C8" s="16" t="s">
        <v>73</v>
      </c>
      <c r="D8" s="20" t="str">
        <f t="shared" si="0"/>
        <v>N/A</v>
      </c>
      <c r="E8" s="20"/>
      <c r="F8" s="20"/>
      <c r="G8" s="12"/>
      <c r="H8" s="12"/>
      <c r="I8" s="12"/>
      <c r="J8" s="12"/>
      <c r="K8" s="12"/>
      <c r="L8" s="12"/>
      <c r="M8" s="12"/>
      <c r="N8" s="12"/>
      <c r="O8" s="12"/>
      <c r="P8" s="12"/>
      <c r="Q8" s="70"/>
      <c r="R8" s="72"/>
    </row>
    <row r="9" spans="1:18" ht="20.100000000000001" customHeight="1" x14ac:dyDescent="0.25">
      <c r="A9" s="47" t="s">
        <v>21</v>
      </c>
      <c r="B9" s="16" t="s">
        <v>73</v>
      </c>
      <c r="C9" s="16" t="s">
        <v>73</v>
      </c>
      <c r="D9" s="21" t="str">
        <f t="shared" si="0"/>
        <v>N/A</v>
      </c>
      <c r="E9" s="21"/>
      <c r="F9" s="21"/>
      <c r="G9" s="13"/>
      <c r="H9" s="13"/>
      <c r="I9" s="13"/>
      <c r="J9" s="13"/>
      <c r="K9" s="13"/>
      <c r="L9" s="13"/>
      <c r="M9" s="13"/>
      <c r="N9" s="13"/>
      <c r="O9" s="13"/>
      <c r="P9" s="13"/>
      <c r="Q9" s="71"/>
      <c r="R9" s="72"/>
    </row>
    <row r="10" spans="1:18" ht="20.100000000000001" customHeight="1" x14ac:dyDescent="0.25">
      <c r="A10" s="44" t="s">
        <v>22</v>
      </c>
      <c r="B10" s="16" t="s">
        <v>73</v>
      </c>
      <c r="C10" s="16" t="s">
        <v>73</v>
      </c>
      <c r="D10" s="20" t="str">
        <f t="shared" si="0"/>
        <v>N/A</v>
      </c>
      <c r="E10" s="20"/>
      <c r="F10" s="20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70"/>
      <c r="R10" s="72"/>
    </row>
    <row r="11" spans="1:18" ht="20.100000000000001" customHeight="1" x14ac:dyDescent="0.25">
      <c r="A11" s="47" t="s">
        <v>23</v>
      </c>
      <c r="B11" s="16" t="s">
        <v>73</v>
      </c>
      <c r="C11" s="16" t="s">
        <v>73</v>
      </c>
      <c r="D11" s="21" t="str">
        <f t="shared" si="0"/>
        <v>N/A</v>
      </c>
      <c r="E11" s="21"/>
      <c r="F11" s="21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71"/>
      <c r="R11" s="72"/>
    </row>
    <row r="12" spans="1:18" ht="20.100000000000001" customHeight="1" x14ac:dyDescent="0.25">
      <c r="A12" s="44" t="s">
        <v>24</v>
      </c>
      <c r="B12" s="16" t="s">
        <v>73</v>
      </c>
      <c r="C12" s="16" t="s">
        <v>73</v>
      </c>
      <c r="D12" s="20" t="str">
        <f t="shared" si="0"/>
        <v>N/A</v>
      </c>
      <c r="E12" s="20"/>
      <c r="F12" s="20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70"/>
      <c r="R12" s="72"/>
    </row>
    <row r="13" spans="1:18" ht="20.100000000000001" customHeight="1" x14ac:dyDescent="0.25">
      <c r="A13" s="47" t="s">
        <v>25</v>
      </c>
      <c r="B13" s="16" t="s">
        <v>73</v>
      </c>
      <c r="C13" s="16" t="s">
        <v>73</v>
      </c>
      <c r="D13" s="21" t="str">
        <f t="shared" si="0"/>
        <v>N/A</v>
      </c>
      <c r="E13" s="21"/>
      <c r="F13" s="21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71"/>
      <c r="R13" s="72"/>
    </row>
    <row r="14" spans="1:18" ht="20.100000000000001" customHeight="1" x14ac:dyDescent="0.25">
      <c r="A14" s="44" t="s">
        <v>26</v>
      </c>
      <c r="B14" s="16" t="s">
        <v>73</v>
      </c>
      <c r="C14" s="16" t="s">
        <v>73</v>
      </c>
      <c r="D14" s="20" t="str">
        <f t="shared" si="0"/>
        <v>N/A</v>
      </c>
      <c r="E14" s="20"/>
      <c r="F14" s="20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70"/>
      <c r="R14" s="72"/>
    </row>
    <row r="15" spans="1:18" ht="20.100000000000001" customHeight="1" x14ac:dyDescent="0.25">
      <c r="A15" s="47" t="s">
        <v>27</v>
      </c>
      <c r="B15" s="16" t="s">
        <v>73</v>
      </c>
      <c r="C15" s="16" t="s">
        <v>73</v>
      </c>
      <c r="D15" s="21" t="str">
        <f t="shared" si="0"/>
        <v>N/A</v>
      </c>
      <c r="E15" s="21"/>
      <c r="F15" s="21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71"/>
      <c r="R15" s="72"/>
    </row>
    <row r="16" spans="1:18" ht="20.100000000000001" customHeight="1" x14ac:dyDescent="0.25">
      <c r="A16" s="44" t="s">
        <v>28</v>
      </c>
      <c r="B16" s="16" t="s">
        <v>73</v>
      </c>
      <c r="C16" s="16" t="s">
        <v>73</v>
      </c>
      <c r="D16" s="20" t="str">
        <f t="shared" si="0"/>
        <v>N/A</v>
      </c>
      <c r="E16" s="20"/>
      <c r="F16" s="20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70"/>
      <c r="R16" s="72"/>
    </row>
    <row r="17" spans="1:18" ht="20.100000000000001" customHeight="1" x14ac:dyDescent="0.25">
      <c r="A17" s="47" t="s">
        <v>29</v>
      </c>
      <c r="B17" s="16" t="s">
        <v>73</v>
      </c>
      <c r="C17" s="16" t="s">
        <v>73</v>
      </c>
      <c r="D17" s="21" t="str">
        <f t="shared" si="0"/>
        <v>N/A</v>
      </c>
      <c r="E17" s="21"/>
      <c r="F17" s="21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71"/>
      <c r="R17" s="72"/>
    </row>
    <row r="18" spans="1:18" ht="20.100000000000001" customHeight="1" x14ac:dyDescent="0.25">
      <c r="A18" s="44" t="s">
        <v>30</v>
      </c>
      <c r="B18" s="16" t="s">
        <v>73</v>
      </c>
      <c r="C18" s="16" t="s">
        <v>73</v>
      </c>
      <c r="D18" s="20" t="str">
        <f t="shared" si="0"/>
        <v>N/A</v>
      </c>
      <c r="E18" s="20"/>
      <c r="F18" s="20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70"/>
      <c r="R18" s="72"/>
    </row>
    <row r="19" spans="1:18" ht="20.100000000000001" customHeight="1" x14ac:dyDescent="0.25">
      <c r="A19" s="47" t="s">
        <v>31</v>
      </c>
      <c r="B19" s="16" t="s">
        <v>73</v>
      </c>
      <c r="C19" s="16" t="s">
        <v>73</v>
      </c>
      <c r="D19" s="21" t="str">
        <f t="shared" si="0"/>
        <v>N/A</v>
      </c>
      <c r="E19" s="21"/>
      <c r="F19" s="21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71"/>
      <c r="R19" s="72"/>
    </row>
    <row r="20" spans="1:18" ht="20.100000000000001" customHeight="1" x14ac:dyDescent="0.25">
      <c r="A20" s="44" t="s">
        <v>32</v>
      </c>
      <c r="B20" s="16" t="s">
        <v>73</v>
      </c>
      <c r="C20" s="16" t="s">
        <v>73</v>
      </c>
      <c r="D20" s="20" t="str">
        <f t="shared" si="0"/>
        <v>N/A</v>
      </c>
      <c r="E20" s="20"/>
      <c r="F20" s="20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70"/>
      <c r="R20" s="72"/>
    </row>
    <row r="21" spans="1:18" ht="20.100000000000001" customHeight="1" x14ac:dyDescent="0.25">
      <c r="A21" s="47" t="s">
        <v>33</v>
      </c>
      <c r="B21" s="16" t="s">
        <v>73</v>
      </c>
      <c r="C21" s="16" t="s">
        <v>73</v>
      </c>
      <c r="D21" s="21" t="str">
        <f t="shared" si="0"/>
        <v>N/A</v>
      </c>
      <c r="E21" s="21"/>
      <c r="F21" s="21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71"/>
      <c r="R21" s="72"/>
    </row>
    <row r="22" spans="1:18" ht="20.100000000000001" customHeight="1" x14ac:dyDescent="0.25">
      <c r="A22" s="44" t="s">
        <v>34</v>
      </c>
      <c r="B22" s="16" t="s">
        <v>73</v>
      </c>
      <c r="C22" s="16" t="s">
        <v>73</v>
      </c>
      <c r="D22" s="20" t="str">
        <f t="shared" si="0"/>
        <v>N/A</v>
      </c>
      <c r="E22" s="20"/>
      <c r="F22" s="20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70"/>
      <c r="R22" s="72"/>
    </row>
    <row r="23" spans="1:18" ht="20.100000000000001" customHeight="1" x14ac:dyDescent="0.25">
      <c r="A23" s="47" t="s">
        <v>35</v>
      </c>
      <c r="B23" s="16" t="s">
        <v>73</v>
      </c>
      <c r="C23" s="16" t="s">
        <v>73</v>
      </c>
      <c r="D23" s="21" t="str">
        <f t="shared" si="0"/>
        <v>N/A</v>
      </c>
      <c r="E23" s="21"/>
      <c r="F23" s="21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71"/>
      <c r="R23" s="72"/>
    </row>
    <row r="24" spans="1:18" ht="20.100000000000001" customHeight="1" x14ac:dyDescent="0.25">
      <c r="A24" s="44" t="s">
        <v>36</v>
      </c>
      <c r="B24" s="16" t="s">
        <v>73</v>
      </c>
      <c r="C24" s="16" t="s">
        <v>73</v>
      </c>
      <c r="D24" s="20" t="str">
        <f t="shared" si="0"/>
        <v>N/A</v>
      </c>
      <c r="E24" s="20"/>
      <c r="F24" s="20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70"/>
      <c r="R24" s="72"/>
    </row>
    <row r="25" spans="1:18" ht="20.100000000000001" customHeight="1" x14ac:dyDescent="0.25">
      <c r="A25" s="47" t="s">
        <v>37</v>
      </c>
      <c r="B25" s="16" t="s">
        <v>73</v>
      </c>
      <c r="C25" s="16" t="s">
        <v>73</v>
      </c>
      <c r="D25" s="21" t="str">
        <f t="shared" si="0"/>
        <v>N/A</v>
      </c>
      <c r="E25" s="21"/>
      <c r="F25" s="21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71"/>
      <c r="R25" s="72"/>
    </row>
    <row r="26" spans="1:18" ht="20.100000000000001" customHeight="1" x14ac:dyDescent="0.25">
      <c r="A26" s="44" t="s">
        <v>38</v>
      </c>
      <c r="B26" s="16" t="s">
        <v>73</v>
      </c>
      <c r="C26" s="16" t="s">
        <v>73</v>
      </c>
      <c r="D26" s="20" t="str">
        <f t="shared" si="0"/>
        <v>N/A</v>
      </c>
      <c r="E26" s="20"/>
      <c r="F26" s="20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70"/>
      <c r="R26" s="72"/>
    </row>
    <row r="27" spans="1:18" ht="20.100000000000001" customHeight="1" x14ac:dyDescent="0.25">
      <c r="A27" s="47" t="s">
        <v>39</v>
      </c>
      <c r="B27" s="16" t="s">
        <v>73</v>
      </c>
      <c r="C27" s="16" t="s">
        <v>73</v>
      </c>
      <c r="D27" s="21" t="str">
        <f t="shared" si="0"/>
        <v>N/A</v>
      </c>
      <c r="E27" s="21"/>
      <c r="F27" s="21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71"/>
      <c r="R27" s="72"/>
    </row>
    <row r="28" spans="1:18" ht="20.100000000000001" customHeight="1" x14ac:dyDescent="0.25">
      <c r="A28" s="44" t="s">
        <v>40</v>
      </c>
      <c r="B28" s="16" t="s">
        <v>73</v>
      </c>
      <c r="C28" s="16" t="s">
        <v>73</v>
      </c>
      <c r="D28" s="20" t="str">
        <f t="shared" si="0"/>
        <v>N/A</v>
      </c>
      <c r="E28" s="20"/>
      <c r="F28" s="20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70"/>
      <c r="R28" s="72"/>
    </row>
    <row r="29" spans="1:18" ht="20.100000000000001" customHeight="1" x14ac:dyDescent="0.25">
      <c r="A29" s="47" t="s">
        <v>41</v>
      </c>
      <c r="B29" s="16" t="s">
        <v>73</v>
      </c>
      <c r="C29" s="16" t="s">
        <v>73</v>
      </c>
      <c r="D29" s="21" t="str">
        <f t="shared" si="0"/>
        <v>N/A</v>
      </c>
      <c r="E29" s="21"/>
      <c r="F29" s="21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71"/>
      <c r="R29" s="72"/>
    </row>
    <row r="30" spans="1:18" ht="20.100000000000001" customHeight="1" x14ac:dyDescent="0.25">
      <c r="A30" s="44" t="s">
        <v>42</v>
      </c>
      <c r="B30" s="16" t="s">
        <v>73</v>
      </c>
      <c r="C30" s="16" t="s">
        <v>73</v>
      </c>
      <c r="D30" s="20" t="str">
        <f t="shared" si="0"/>
        <v>N/A</v>
      </c>
      <c r="E30" s="20"/>
      <c r="F30" s="20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70"/>
      <c r="R30" s="72"/>
    </row>
    <row r="31" spans="1:18" ht="20.100000000000001" customHeight="1" x14ac:dyDescent="0.25">
      <c r="A31" s="47" t="s">
        <v>43</v>
      </c>
      <c r="B31" s="16" t="s">
        <v>73</v>
      </c>
      <c r="C31" s="16" t="s">
        <v>73</v>
      </c>
      <c r="D31" s="21" t="str">
        <f t="shared" si="0"/>
        <v>N/A</v>
      </c>
      <c r="E31" s="21"/>
      <c r="F31" s="21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71"/>
      <c r="R31" s="72"/>
    </row>
    <row r="32" spans="1:18" ht="20.100000000000001" customHeight="1" x14ac:dyDescent="0.25">
      <c r="A32" s="44" t="s">
        <v>44</v>
      </c>
      <c r="B32" s="16" t="s">
        <v>73</v>
      </c>
      <c r="C32" s="16" t="s">
        <v>73</v>
      </c>
      <c r="D32" s="20" t="str">
        <f t="shared" si="0"/>
        <v>N/A</v>
      </c>
      <c r="E32" s="20"/>
      <c r="F32" s="20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70"/>
      <c r="R32" s="72"/>
    </row>
    <row r="33" spans="1:18" ht="20.100000000000001" customHeight="1" x14ac:dyDescent="0.25">
      <c r="A33" s="47" t="s">
        <v>45</v>
      </c>
      <c r="B33" s="16" t="s">
        <v>73</v>
      </c>
      <c r="C33" s="16" t="s">
        <v>73</v>
      </c>
      <c r="D33" s="21" t="str">
        <f t="shared" si="0"/>
        <v>N/A</v>
      </c>
      <c r="E33" s="21"/>
      <c r="F33" s="21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71"/>
      <c r="R33" s="72"/>
    </row>
  </sheetData>
  <mergeCells count="3">
    <mergeCell ref="H1:Q1"/>
    <mergeCell ref="A3:R3"/>
    <mergeCell ref="A1:F1"/>
  </mergeCells>
  <conditionalFormatting sqref="B4:C33">
    <cfRule type="cellIs" dxfId="4" priority="1" operator="equal">
      <formula>"Yes"</formula>
    </cfRule>
    <cfRule type="cellIs" dxfId="3" priority="2" operator="equal">
      <formula>"No"</formula>
    </cfRule>
  </conditionalFormatting>
  <conditionalFormatting sqref="D4:F33">
    <cfRule type="cellIs" dxfId="2" priority="19" operator="equal">
      <formula>"N/A"</formula>
    </cfRule>
  </conditionalFormatting>
  <conditionalFormatting sqref="H4:Q33">
    <cfRule type="cellIs" dxfId="1" priority="3" operator="equal">
      <formula>"Yes"</formula>
    </cfRule>
    <cfRule type="cellIs" dxfId="0" priority="4" operator="equal">
      <formula>"No"</formula>
    </cfRule>
  </conditionalFormatting>
  <dataValidations count="5">
    <dataValidation type="list" showInputMessage="1" showErrorMessage="1" errorTitle="Required" error="Select Yes or No. Defaults to No — change to Yes for passporting countries." promptTitle="Passport Services?" prompt="Pre-filled No. Change to Yes for Member States where the CASP will passport services." sqref="B4:B33" xr:uid="{00000000-0002-0000-0300-000000000000}">
      <formula1>"Yes,No"</formula1>
    </dataValidation>
    <dataValidation type="list" showInputMessage="1" showErrorMessage="1" errorTitle="Required" error="Select Yes or No. Defaults to No — change to Yes if a branch exists." promptTitle="Branch Presence?" prompt="Pre-filled No. Change to Yes if the CASP has a physical branch in this Member State." sqref="C4:C33" xr:uid="{00000000-0002-0000-0300-000001000000}">
      <formula1>"Yes,No"</formula1>
    </dataValidation>
    <dataValidation type="date" allowBlank="1" showInputMessage="1" showErrorMessage="1" errorTitle="Invalid Date" error="Enter a valid date between 01/01/2020 and 31/12/2035, or leave blank." promptTitle="Start Date (optional)" prompt="Only fill in if this MS has a different start date from the CASP Profile. Format: DD/MM/YYYY. Leave blank to use the CASP Profile default." sqref="R4:R33" xr:uid="{00000000-0002-0000-0300-000002000000}">
      <formula1>43831</formula1>
      <formula2>49674</formula2>
    </dataValidation>
    <dataValidation type="whole" errorStyle="warning" operator="greaterThanOrEqual" allowBlank="1" showInputMessage="1" showErrorMessage="1" errorTitle="Invalid Client Count" error="Enter a whole number ≥ 0, leave blank, or type N/A." promptTitle="Current Client Count (optional)" prompt="Enter the number of existing clients in this MS (≥ 0). Leave blank or type N/A if unknown." sqref="G4:G33" xr:uid="{00000000-0002-0000-0300-000003000000}">
      <formula1>0</formula1>
    </dataValidation>
    <dataValidation type="list" allowBlank="1" showInputMessage="1" showErrorMessage="1" errorTitle="Invalid Value" error="Select Yes or No, or leave blank (blank = same as home authorisation)." promptTitle="Service in Host MS (optional)" prompt="Only complete if this service scope differs from the home authorisation. Leave blank = same as CASP Profile." sqref="H4:Q33" xr:uid="{00000000-0002-0000-0300-000004000000}">
      <formula1>"Yes,No"</formula1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Groups Document" ma:contentTypeID="0x010100545FD2DA307CC84A8E88FAE734BF485106009850AD08933C2E4C9C902F2DFAECF472" ma:contentTypeVersion="21" ma:contentTypeDescription="Create a new document." ma:contentTypeScope="" ma:versionID="7a24225109263640efbb9b77da9a12b0">
  <xsd:schema xmlns:xsd="http://www.w3.org/2001/XMLSchema" xmlns:xs="http://www.w3.org/2001/XMLSchema" xmlns:p="http://schemas.microsoft.com/office/2006/metadata/properties" xmlns:ns2="54127999-3348-4351-a1b7-d1a6c30af8a6" xmlns:ns3="412f6143-3fe6-47ab-a3b9-d872d962f08e" xmlns:ns4="http://schemas.microsoft.com/sharepoint/v4" targetNamespace="http://schemas.microsoft.com/office/2006/metadata/properties" ma:root="true" ma:fieldsID="1723f6ff8493d281123a3fb7f23a9afb" ns2:_="" ns3:_="" ns4:_="">
    <xsd:import namespace="54127999-3348-4351-a1b7-d1a6c30af8a6"/>
    <xsd:import namespace="412f6143-3fe6-47ab-a3b9-d872d962f08e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Year"/>
                <xsd:element ref="ns2:MeetingDate" minOccurs="0"/>
                <xsd:element ref="ns2:TaxCatchAll" minOccurs="0"/>
                <xsd:element ref="ns2:_dlc_DocId" minOccurs="0"/>
                <xsd:element ref="ns2:_dlc_DocIdPersistId" minOccurs="0"/>
                <xsd:element ref="ns2:nda5644750e3452fa4631959dc22ddeb" minOccurs="0"/>
                <xsd:element ref="ns2:TaxCatchAllLabel" minOccurs="0"/>
                <xsd:element ref="ns2:i3edb626361d43a38417455be68a95ad" minOccurs="0"/>
                <xsd:element ref="ns2:a6d62b56fea647e8970655fb9f7ed57d" minOccurs="0"/>
                <xsd:element ref="ns2:_dlc_DocIdUrl" minOccurs="0"/>
                <xsd:element ref="ns2:m7c52c79702a4e5b9244ea22fd7e9c78" minOccurs="0"/>
                <xsd:element ref="ns2:obba15747bef4a6dbc677c481bd744b2" minOccurs="0"/>
                <xsd:element ref="ns2:d30180ce34544e549e5087e920a86c0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27999-3348-4351-a1b7-d1a6c30af8a6" elementFormDefault="qualified">
    <xsd:import namespace="http://schemas.microsoft.com/office/2006/documentManagement/types"/>
    <xsd:import namespace="http://schemas.microsoft.com/office/infopath/2007/PartnerControls"/>
    <xsd:element name="Year" ma:index="6" ma:displayName="Year" ma:internalName="Year" ma:readOnly="false">
      <xsd:simpleType>
        <xsd:restriction base="dms:Text"/>
      </xsd:simpleType>
    </xsd:element>
    <xsd:element name="MeetingDate" ma:index="8" nillable="true" ma:displayName="Meeting Date" ma:format="DateTime" ma:internalName="MeetingDate" ma:readOnly="false">
      <xsd:simpleType>
        <xsd:restriction base="dms:DateTime"/>
      </xsd:simpleType>
    </xsd:element>
    <xsd:element name="TaxCatchAll" ma:index="9" nillable="true" ma:displayName="Taxonomy Catch All Column" ma:hidden="true" ma:list="{c55945d8-8a98-4d30-a782-9b45b8ad1878}" ma:internalName="TaxCatchAll" ma:showField="CatchAllData" ma:web="54127999-3348-4351-a1b7-d1a6c30af8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7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da5644750e3452fa4631959dc22ddeb" ma:index="19" nillable="true" ma:taxonomy="true" ma:internalName="nda5644750e3452fa4631959dc22ddeb" ma:taxonomyFieldName="DocumentType" ma:displayName="Document Type" ma:readOnly="false" ma:fieldId="{7da56447-50e3-452f-a463-1959dc22ddeb}" ma:sspId="d4b01e31-ead0-4f68-a8e9-2aaca35f2e62" ma:termSetId="f83a1c9a-b23f-455b-8c9e-17fb9037db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0" nillable="true" ma:displayName="Taxonomy Catch All Column1" ma:hidden="true" ma:list="{c55945d8-8a98-4d30-a782-9b45b8ad1878}" ma:internalName="TaxCatchAllLabel" ma:readOnly="true" ma:showField="CatchAllDataLabel" ma:web="54127999-3348-4351-a1b7-d1a6c30af8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3edb626361d43a38417455be68a95ad" ma:index="21" ma:taxonomy="true" ma:internalName="i3edb626361d43a38417455be68a95ad" ma:taxonomyFieldName="ConfidentialityLevel" ma:displayName="Confidentiality Level" ma:readOnly="false" ma:default="1;#Regular|07f1e362-856b-423d-bea6-a14079762141" ma:fieldId="{23edb626-361d-43a3-8417-455be68a95ad}" ma:sspId="d4b01e31-ead0-4f68-a8e9-2aaca35f2e62" ma:termSetId="63da149f-0364-4b58-9838-6f5855a402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6d62b56fea647e8970655fb9f7ed57d" ma:index="22" nillable="true" ma:taxonomy="true" ma:internalName="a6d62b56fea647e8970655fb9f7ed57d" ma:taxonomyFieldName="EsmaAudience" ma:displayName="Audience" ma:readOnly="false" ma:fieldId="{a6d62b56-fea6-47e8-9706-55fb9f7ed57d}" ma:sspId="d4b01e31-ead0-4f68-a8e9-2aaca35f2e62" ma:termSetId="76343289-0524-4d6c-b317-76d8c2e49ca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7c52c79702a4e5b9244ea22fd7e9c78" ma:index="24" ma:taxonomy="true" ma:internalName="m7c52c79702a4e5b9244ea22fd7e9c78" ma:taxonomyFieldName="TeamName" ma:displayName="Team Name" ma:readOnly="false" ma:fieldId="{67c52c79-702a-4e5b-9244-ea22fd7e9c78}" ma:sspId="d4b01e31-ead0-4f68-a8e9-2aaca35f2e62" ma:termSetId="9ab8a8dd-aa7f-4e9e-9345-c8f50d6bfad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bba15747bef4a6dbc677c481bd744b2" ma:index="25" nillable="true" ma:taxonomy="true" ma:internalName="obba15747bef4a6dbc677c481bd744b2" ma:taxonomyFieldName="Topic" ma:displayName="Topic" ma:readOnly="false" ma:fieldId="{8bba1574-7bef-4a6d-bc67-7c481bd744b2}" ma:sspId="d4b01e31-ead0-4f68-a8e9-2aaca35f2e62" ma:termSetId="82ad1a6f-2e19-441f-8d6d-6a7ce313a8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30180ce34544e549e5087e920a86c0d" ma:index="26" nillable="true" ma:taxonomy="true" ma:internalName="d30180ce34544e549e5087e920a86c0d" ma:taxonomyFieldName="SubTopic" ma:displayName="Sub Topic" ma:readOnly="false" ma:fieldId="{d30180ce-3454-4e54-9e50-87e920a86c0d}" ma:sspId="d4b01e31-ead0-4f68-a8e9-2aaca35f2e62" ma:termSetId="ffca1be1-f1c8-47a3-8e24-679c7a49c7b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2f6143-3fe6-47ab-a3b9-d872d962f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d4b01e31-ead0-4f68-a8e9-2aaca35f2e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6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6d62b56fea647e8970655fb9f7ed57d xmlns="54127999-3348-4351-a1b7-d1a6c30af8a6">
      <Terms xmlns="http://schemas.microsoft.com/office/infopath/2007/PartnerControls"/>
    </a6d62b56fea647e8970655fb9f7ed57d>
    <i3edb626361d43a38417455be68a95ad xmlns="54127999-3348-4351-a1b7-d1a6c30af8a6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Regular</TermName>
          <TermId xmlns="http://schemas.microsoft.com/office/infopath/2007/PartnerControls">07f1e362-856b-423d-bea6-a14079762141</TermId>
        </TermInfo>
      </Terms>
    </i3edb626361d43a38417455be68a95ad>
    <obba15747bef4a6dbc677c481bd744b2 xmlns="54127999-3348-4351-a1b7-d1a6c30af8a6">
      <Terms xmlns="http://schemas.microsoft.com/office/infopath/2007/PartnerControls">
        <TermInfo xmlns="http://schemas.microsoft.com/office/infopath/2007/PartnerControls">
          <TermName xmlns="http://schemas.microsoft.com/office/infopath/2007/PartnerControls">DFSC</TermName>
          <TermId xmlns="http://schemas.microsoft.com/office/infopath/2007/PartnerControls">1683103e-18e1-496e-b85c-91efa6c3fe58</TermId>
        </TermInfo>
      </Terms>
    </obba15747bef4a6dbc677c481bd744b2>
    <MeetingDate xmlns="54127999-3348-4351-a1b7-d1a6c30af8a6" xsi:nil="true"/>
    <IconOverlay xmlns="http://schemas.microsoft.com/sharepoint/v4" xsi:nil="true"/>
    <m7c52c79702a4e5b9244ea22fd7e9c78 xmlns="54127999-3348-4351-a1b7-d1a6c30af8a6">
      <Terms xmlns="http://schemas.microsoft.com/office/infopath/2007/PartnerControls">
        <TermInfo xmlns="http://schemas.microsoft.com/office/infopath/2007/PartnerControls">
          <TermName xmlns="http://schemas.microsoft.com/office/infopath/2007/PartnerControls">Digital Finance and Innovation</TermName>
          <TermId xmlns="http://schemas.microsoft.com/office/infopath/2007/PartnerControls">25db5c41-fc98-421a-8eca-fddd31336153</TermId>
        </TermInfo>
      </Terms>
    </m7c52c79702a4e5b9244ea22fd7e9c78>
    <Year xmlns="54127999-3348-4351-a1b7-d1a6c30af8a6">2025</Year>
    <nda5644750e3452fa4631959dc22ddeb xmlns="54127999-3348-4351-a1b7-d1a6c30af8a6">
      <Terms xmlns="http://schemas.microsoft.com/office/infopath/2007/PartnerControls"/>
    </nda5644750e3452fa4631959dc22ddeb>
    <d30180ce34544e549e5087e920a86c0d xmlns="54127999-3348-4351-a1b7-d1a6c30af8a6">
      <Terms xmlns="http://schemas.microsoft.com/office/infopath/2007/PartnerControls"/>
    </d30180ce34544e549e5087e920a86c0d>
    <TaxCatchAll xmlns="54127999-3348-4351-a1b7-d1a6c30af8a6">
      <Value>5</Value>
      <Value>1</Value>
      <Value>28</Value>
    </TaxCatchAll>
    <lcf76f155ced4ddcb4097134ff3c332f xmlns="412f6143-3fe6-47ab-a3b9-d872d962f08e">
      <Terms xmlns="http://schemas.microsoft.com/office/infopath/2007/PartnerControls"/>
    </lcf76f155ced4ddcb4097134ff3c332f>
    <_dlc_DocId xmlns="54127999-3348-4351-a1b7-d1a6c30af8a6">ESMA75-1303207761-7020</_dlc_DocId>
    <_dlc_DocIdUrl xmlns="54127999-3348-4351-a1b7-d1a6c30af8a6">
      <Url>https://securitiesandmarketsauth.sharepoint.com/sites/sherpa-dfi/_layouts/15/DocIdRedir.aspx?ID=ESMA75-1303207761-7020</Url>
      <Description>ESMA75-1303207761-7020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AC4F83-8263-49E1-B159-345091DDC2D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1A45388-B6A9-4333-86C5-22BCFF2E2C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127999-3348-4351-a1b7-d1a6c30af8a6"/>
    <ds:schemaRef ds:uri="412f6143-3fe6-47ab-a3b9-d872d962f08e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DE0506-4D57-4418-A293-4452C5C81032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purl.org/dc/elements/1.1/"/>
    <ds:schemaRef ds:uri="54127999-3348-4351-a1b7-d1a6c30af8a6"/>
    <ds:schemaRef ds:uri="http://schemas.microsoft.com/office/infopath/2007/PartnerControls"/>
    <ds:schemaRef ds:uri="http://schemas.openxmlformats.org/package/2006/metadata/core-properties"/>
    <ds:schemaRef ds:uri="http://schemas.microsoft.com/sharepoint/v4"/>
    <ds:schemaRef ds:uri="412f6143-3fe6-47ab-a3b9-d872d962f08e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3224B8C1-3050-468E-A5D6-E5DCE55BDC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📊 Summary</vt:lpstr>
      <vt:lpstr>Instructions</vt:lpstr>
      <vt:lpstr>CASP Profile</vt:lpstr>
      <vt:lpstr>Passporting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William Marshall</cp:lastModifiedBy>
  <cp:revision/>
  <dcterms:created xsi:type="dcterms:W3CDTF">2026-05-11T09:31:28Z</dcterms:created>
  <dcterms:modified xsi:type="dcterms:W3CDTF">2026-06-25T14:16:42Z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0x010100545FD2DA307CC84A8E88FAE734BF485106009850AD08933C2E4C9C902F2DFAECF472</vt:lpwstr>
  </property>
  <property fmtid="{D5CDD505-2E9C-101B-9397-08002B2CF9AE}" pid="3" name="TeamName">
    <vt:lpwstr>5</vt:lpwstr>
  </property>
  <property fmtid="{D5CDD505-2E9C-101B-9397-08002B2CF9AE}" pid="4" name="Topic">
    <vt:lpwstr>28</vt:lpwstr>
  </property>
  <property fmtid="{D5CDD505-2E9C-101B-9397-08002B2CF9AE}" pid="5" name="MediaServiceImageTags">
    <vt:lpwstr/>
  </property>
  <property fmtid="{D5CDD505-2E9C-101B-9397-08002B2CF9AE}" pid="6" name="SubTopic">
    <vt:lpwstr/>
  </property>
  <property fmtid="{D5CDD505-2E9C-101B-9397-08002B2CF9AE}" pid="7" name="DocumentType">
    <vt:lpwstr/>
  </property>
  <property fmtid="{D5CDD505-2E9C-101B-9397-08002B2CF9AE}" pid="8" name="ConfidentialityLevel">
    <vt:lpwstr>1</vt:lpwstr>
  </property>
  <property fmtid="{D5CDD505-2E9C-101B-9397-08002B2CF9AE}" pid="9" name="_dlc_DocIdItemGuid">
    <vt:lpwstr>e869c3cf-307b-48f5-b503-ffe31e24379d</vt:lpwstr>
  </property>
  <property fmtid="{D5CDD505-2E9C-101B-9397-08002B2CF9AE}" pid="10" name="MSIP_Label_05ae7051-b702-462d-8e81-9ac0b6085f00_Enabled">
    <vt:lpwstr>True</vt:lpwstr>
  </property>
  <property fmtid="{D5CDD505-2E9C-101B-9397-08002B2CF9AE}" pid="11" name="MSIP_Label_05ae7051-b702-462d-8e81-9ac0b6085f00_SiteId">
    <vt:lpwstr>e406f268-4ae7-4c80-8994-02493da00c03</vt:lpwstr>
  </property>
  <property fmtid="{D5CDD505-2E9C-101B-9397-08002B2CF9AE}" pid="12" name="MSIP_Label_05ae7051-b702-462d-8e81-9ac0b6085f00_SetDate">
    <vt:lpwstr>2026-05-13T05:08:54Z</vt:lpwstr>
  </property>
  <property fmtid="{D5CDD505-2E9C-101B-9397-08002B2CF9AE}" pid="13" name="MSIP_Label_05ae7051-b702-462d-8e81-9ac0b6085f00_Name">
    <vt:lpwstr>Regular</vt:lpwstr>
  </property>
  <property fmtid="{D5CDD505-2E9C-101B-9397-08002B2CF9AE}" pid="14" name="MSIP_Label_05ae7051-b702-462d-8e81-9ac0b6085f00_ActionId">
    <vt:lpwstr>2506c32f-5c16-4c1c-a7ff-20371dc25acd</vt:lpwstr>
  </property>
  <property fmtid="{D5CDD505-2E9C-101B-9397-08002B2CF9AE}" pid="15" name="MSIP_Label_05ae7051-b702-462d-8e81-9ac0b6085f00_Removed">
    <vt:lpwstr>False</vt:lpwstr>
  </property>
  <property fmtid="{D5CDD505-2E9C-101B-9397-08002B2CF9AE}" pid="16" name="MSIP_Label_05ae7051-b702-462d-8e81-9ac0b6085f00_Extended_MSFT_Method">
    <vt:lpwstr>Standard</vt:lpwstr>
  </property>
  <property fmtid="{D5CDD505-2E9C-101B-9397-08002B2CF9AE}" pid="17" name="Sensitivity">
    <vt:lpwstr>Regular</vt:lpwstr>
  </property>
</Properties>
</file>