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01E74D7C-C700-43FC-BD4E-8B258B98B520}" xr6:coauthVersionLast="47" xr6:coauthVersionMax="47" xr10:uidLastSave="{00000000-0000-0000-0000-000000000000}"/>
  <bookViews>
    <workbookView xWindow="-120" yWindow="-120" windowWidth="29040" windowHeight="17640" xr2:uid="{75E4F5FA-1279-4B17-B6F2-4ECCFF7FB8A3}"/>
  </bookViews>
  <sheets>
    <sheet name="IIP_2014" sheetId="1" r:id="rId1"/>
  </sheets>
  <definedNames>
    <definedName name="_xlnm._FilterDatabase" localSheetId="0" hidden="1">IIP_2014!$A$6:$WSB$48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M18" i="1" s="1"/>
  <c r="L19" i="1"/>
  <c r="N19" i="1" s="1"/>
  <c r="J19" i="1"/>
  <c r="I19" i="1"/>
  <c r="I18" i="1" s="1"/>
  <c r="G19" i="1"/>
  <c r="F19" i="1"/>
  <c r="F18" i="1" s="1"/>
  <c r="D19" i="1"/>
  <c r="D18" i="1" s="1"/>
  <c r="C19" i="1"/>
  <c r="L18" i="1"/>
  <c r="N18" i="1" s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N13" i="1" s="1"/>
  <c r="L13" i="1"/>
  <c r="J13" i="1"/>
  <c r="I13" i="1"/>
  <c r="G13" i="1"/>
  <c r="F13" i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M7" i="1" s="1"/>
  <c r="M6" i="1" s="1"/>
  <c r="L8" i="1"/>
  <c r="J8" i="1"/>
  <c r="J7" i="1" s="1"/>
  <c r="I8" i="1"/>
  <c r="I7" i="1" s="1"/>
  <c r="G8" i="1"/>
  <c r="G7" i="1" s="1"/>
  <c r="F8" i="1"/>
  <c r="D8" i="1"/>
  <c r="C8" i="1"/>
  <c r="C7" i="1" s="1"/>
  <c r="L7" i="1"/>
  <c r="L6" i="1" s="1"/>
  <c r="N6" i="1" s="1"/>
  <c r="F7" i="1"/>
  <c r="N8" i="1" l="1"/>
  <c r="G18" i="1"/>
  <c r="E8" i="1"/>
  <c r="D7" i="1"/>
  <c r="D6" i="1" s="1"/>
  <c r="K19" i="1"/>
  <c r="N7" i="1"/>
  <c r="G6" i="1"/>
  <c r="H6" i="1" s="1"/>
  <c r="K13" i="1"/>
  <c r="E19" i="1"/>
  <c r="H8" i="1"/>
  <c r="H13" i="1"/>
  <c r="H24" i="1"/>
  <c r="H29" i="1"/>
  <c r="H7" i="1"/>
  <c r="K18" i="1"/>
  <c r="F6" i="1"/>
  <c r="J18" i="1"/>
  <c r="J6" i="1" s="1"/>
  <c r="E13" i="1"/>
  <c r="H19" i="1"/>
  <c r="E29" i="1"/>
  <c r="H18" i="1"/>
  <c r="I6" i="1"/>
  <c r="K7" i="1"/>
  <c r="K8" i="1"/>
  <c r="C18" i="1"/>
  <c r="E18" i="1" s="1"/>
  <c r="E7" i="1" l="1"/>
  <c r="K6" i="1"/>
  <c r="C6" i="1"/>
  <c r="E6" i="1" s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<sst xmlns="http://schemas.openxmlformats.org/spreadsheetml/2006/main" count="102" uniqueCount="73">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</sst>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843B594D-632D-486E-A67E-CE8341FDAEC7}"/>
    <cellStyle name="Normal 7" xfId="1" xr:uid="{44DBA87F-4974-469D-81CF-0E8A086144C7}"/>
    <cellStyle name="Normal_Booklet 2011_euro17_WGES_2011_280" xfId="2" xr:uid="{BF901B6F-EC6F-4E5F-98EA-1FF8B7F55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A93D-3A18-41CC-B75E-F3A7506529F9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2014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56736.856408661246</v>
      </c>
      <c r="D6" s="15">
        <f>+D7+D18+D29+D34</f>
        <v>104451.6396391594</v>
      </c>
      <c r="E6" s="15">
        <f>+C6-D6</f>
        <v>-47714.783230498157</v>
      </c>
      <c r="F6" s="15">
        <f>+F7+F18+F29+F34+F48</f>
        <v>55132.352734702712</v>
      </c>
      <c r="G6" s="15">
        <f>+G7+G18+G29+G34</f>
        <v>102467.42856042016</v>
      </c>
      <c r="H6" s="15">
        <f>+F6-G6</f>
        <v>-47335.075825717446</v>
      </c>
      <c r="I6" s="15">
        <f>+I7+I18+I29+I34+I48</f>
        <v>58755.917646841954</v>
      </c>
      <c r="J6" s="15">
        <f>+J7+J18+J29+J34</f>
        <v>105962.62709256008</v>
      </c>
      <c r="K6" s="15">
        <f>+I6-J6</f>
        <v>-47206.70944571813</v>
      </c>
      <c r="L6" s="15">
        <f>+L7+L18+L29+L34+L48</f>
        <v>55551.330731268958</v>
      </c>
      <c r="M6" s="15">
        <f>+M7+M18+M29+M34</f>
        <v>103706.34141227111</v>
      </c>
      <c r="N6" s="15">
        <f>+L6-M6</f>
        <v>-48155.010681002153</v>
      </c>
    </row>
    <row r="7" spans="1:14" s="16" customFormat="1" x14ac:dyDescent="0.25">
      <c r="A7" s="13" t="s">
        <v>11</v>
      </c>
      <c r="B7" s="17" t="s">
        <v>12</v>
      </c>
      <c r="C7" s="15">
        <f>+C8+C13</f>
        <v>9661.0451719999983</v>
      </c>
      <c r="D7" s="15">
        <f>+D8+D13</f>
        <v>49273.564867399997</v>
      </c>
      <c r="E7" s="15">
        <f t="shared" ref="E7:E48" si="0">+C7-D7</f>
        <v>-39612.519695399998</v>
      </c>
      <c r="F7" s="15">
        <f>+F8+F13</f>
        <v>9363.9116429999976</v>
      </c>
      <c r="G7" s="15">
        <f>+G8+G13</f>
        <v>48682.270952899999</v>
      </c>
      <c r="H7" s="15">
        <f t="shared" ref="H7:H34" si="1">+F7-G7</f>
        <v>-39318.359309899999</v>
      </c>
      <c r="I7" s="15">
        <f>+I8+I13</f>
        <v>10043.700999999999</v>
      </c>
      <c r="J7" s="15">
        <f>+J8+J13</f>
        <v>49049.708908399996</v>
      </c>
      <c r="K7" s="15">
        <f t="shared" ref="K7:K34" si="2">+I7-J7</f>
        <v>-39006.007908399995</v>
      </c>
      <c r="L7" s="15">
        <f>+L8+L13</f>
        <v>8633.8035999999975</v>
      </c>
      <c r="M7" s="15">
        <f>+M8+M13</f>
        <v>47280.12952699999</v>
      </c>
      <c r="N7" s="15">
        <f t="shared" ref="N7:N34" si="3">+L7-M7</f>
        <v>-38646.325926999991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2214.4361719999997</v>
      </c>
      <c r="D8" s="15">
        <f>SUM(D9:D12)</f>
        <v>35333.066867399997</v>
      </c>
      <c r="E8" s="15">
        <f t="shared" si="0"/>
        <v>-33118.630695399996</v>
      </c>
      <c r="F8" s="15">
        <f>SUM(F9:F12)</f>
        <v>1732.8226430000002</v>
      </c>
      <c r="G8" s="15">
        <f>SUM(G9:G12)</f>
        <v>34610.998952900001</v>
      </c>
      <c r="H8" s="15">
        <f t="shared" si="1"/>
        <v>-32878.176309900002</v>
      </c>
      <c r="I8" s="15">
        <f>SUM(I9:I12)</f>
        <v>2197.7829999999999</v>
      </c>
      <c r="J8" s="15">
        <f>SUM(J9:J12)</f>
        <v>35026.1929084</v>
      </c>
      <c r="K8" s="15">
        <f t="shared" si="2"/>
        <v>-32828.409908399997</v>
      </c>
      <c r="L8" s="15">
        <f>SUM(L9:L12)</f>
        <v>1859.8156000000001</v>
      </c>
      <c r="M8" s="15">
        <f>SUM(M9:M12)</f>
        <v>34030.302526999993</v>
      </c>
      <c r="N8" s="15">
        <f t="shared" si="3"/>
        <v>-32170.486926999991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20.611000000000001</v>
      </c>
      <c r="D10" s="20">
        <v>6101.6414995000005</v>
      </c>
      <c r="E10" s="15">
        <f t="shared" si="0"/>
        <v>-6081.0304995000006</v>
      </c>
      <c r="F10" s="20">
        <v>20.611000000000001</v>
      </c>
      <c r="G10" s="20">
        <v>5842.4015679999993</v>
      </c>
      <c r="H10" s="15">
        <f t="shared" si="1"/>
        <v>-5821.7905679999994</v>
      </c>
      <c r="I10" s="20">
        <v>20.611000000000001</v>
      </c>
      <c r="J10" s="20">
        <v>5984.8569785</v>
      </c>
      <c r="K10" s="15">
        <f t="shared" si="2"/>
        <v>-5964.2459785000001</v>
      </c>
      <c r="L10" s="20">
        <v>46.906599999999997</v>
      </c>
      <c r="M10" s="20">
        <v>6134.9265269999996</v>
      </c>
      <c r="N10" s="15">
        <f t="shared" si="3"/>
        <v>-6088.0199269999994</v>
      </c>
    </row>
    <row r="11" spans="1:14" s="21" customFormat="1" x14ac:dyDescent="0.25">
      <c r="A11" s="13" t="s">
        <v>19</v>
      </c>
      <c r="B11" s="19" t="s">
        <v>20</v>
      </c>
      <c r="C11" s="20">
        <v>0</v>
      </c>
      <c r="D11" s="20">
        <v>0</v>
      </c>
      <c r="E11" s="15">
        <f t="shared" si="0"/>
        <v>0</v>
      </c>
      <c r="F11" s="20">
        <v>0</v>
      </c>
      <c r="G11" s="20">
        <v>0</v>
      </c>
      <c r="H11" s="15">
        <f t="shared" si="1"/>
        <v>0</v>
      </c>
      <c r="I11" s="20">
        <v>0</v>
      </c>
      <c r="J11" s="20">
        <v>0</v>
      </c>
      <c r="K11" s="15">
        <f t="shared" si="2"/>
        <v>0</v>
      </c>
      <c r="L11" s="20">
        <v>0</v>
      </c>
      <c r="M11" s="20">
        <v>0</v>
      </c>
      <c r="N11" s="15">
        <f t="shared" si="3"/>
        <v>0</v>
      </c>
    </row>
    <row r="12" spans="1:14" s="21" customFormat="1" x14ac:dyDescent="0.25">
      <c r="A12" s="13" t="s">
        <v>21</v>
      </c>
      <c r="B12" s="19" t="s">
        <v>22</v>
      </c>
      <c r="C12" s="20">
        <v>2193.8251719999998</v>
      </c>
      <c r="D12" s="20">
        <v>29231.425367899999</v>
      </c>
      <c r="E12" s="15">
        <f t="shared" si="0"/>
        <v>-27037.600195899999</v>
      </c>
      <c r="F12" s="20">
        <v>1712.2116430000001</v>
      </c>
      <c r="G12" s="20">
        <v>28768.5973849</v>
      </c>
      <c r="H12" s="15">
        <f t="shared" si="1"/>
        <v>-27056.385741900001</v>
      </c>
      <c r="I12" s="20">
        <v>2177.172</v>
      </c>
      <c r="J12" s="20">
        <v>29041.3359299</v>
      </c>
      <c r="K12" s="15">
        <f t="shared" si="2"/>
        <v>-26864.163929900002</v>
      </c>
      <c r="L12" s="20">
        <v>1812.9090000000001</v>
      </c>
      <c r="M12" s="20">
        <v>27895.375999999997</v>
      </c>
      <c r="N12" s="15">
        <f t="shared" si="3"/>
        <v>-26082.466999999997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7446.6089999999995</v>
      </c>
      <c r="D13" s="15">
        <f>SUM(D14:D17)</f>
        <v>13940.498</v>
      </c>
      <c r="E13" s="15">
        <f t="shared" si="0"/>
        <v>-6493.8890000000001</v>
      </c>
      <c r="F13" s="15">
        <f>SUM(F14:F17)</f>
        <v>7631.0889999999981</v>
      </c>
      <c r="G13" s="15">
        <f>SUM(G14:G17)</f>
        <v>14071.271999999999</v>
      </c>
      <c r="H13" s="15">
        <f t="shared" si="1"/>
        <v>-6440.1830000000009</v>
      </c>
      <c r="I13" s="15">
        <f>SUM(I14:I17)</f>
        <v>7845.9179999999997</v>
      </c>
      <c r="J13" s="15">
        <f>SUM(J14:J17)</f>
        <v>14023.515999999998</v>
      </c>
      <c r="K13" s="15">
        <f t="shared" si="2"/>
        <v>-6177.5979999999981</v>
      </c>
      <c r="L13" s="15">
        <f>SUM(L14:L17)</f>
        <v>6773.9879999999976</v>
      </c>
      <c r="M13" s="15">
        <f>SUM(M14:M17)</f>
        <v>13249.826999999997</v>
      </c>
      <c r="N13" s="15">
        <f t="shared" si="3"/>
        <v>-6475.8389999999999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</v>
      </c>
      <c r="D16" s="20">
        <v>0</v>
      </c>
      <c r="E16" s="15">
        <f t="shared" si="0"/>
        <v>0</v>
      </c>
      <c r="F16" s="20">
        <v>0</v>
      </c>
      <c r="G16" s="20">
        <v>0</v>
      </c>
      <c r="H16" s="15">
        <f t="shared" si="1"/>
        <v>0</v>
      </c>
      <c r="I16" s="20">
        <v>0</v>
      </c>
      <c r="J16" s="20">
        <v>0</v>
      </c>
      <c r="K16" s="15">
        <f t="shared" si="2"/>
        <v>0</v>
      </c>
      <c r="L16" s="20">
        <v>0</v>
      </c>
      <c r="M16" s="20">
        <v>0</v>
      </c>
      <c r="N16" s="15">
        <f t="shared" si="3"/>
        <v>0</v>
      </c>
    </row>
    <row r="17" spans="1:14" s="21" customFormat="1" x14ac:dyDescent="0.25">
      <c r="A17" s="13" t="s">
        <v>28</v>
      </c>
      <c r="B17" s="19" t="s">
        <v>22</v>
      </c>
      <c r="C17" s="20">
        <v>7446.6089999999995</v>
      </c>
      <c r="D17" s="20">
        <v>13940.498</v>
      </c>
      <c r="E17" s="15">
        <f t="shared" si="0"/>
        <v>-6493.8890000000001</v>
      </c>
      <c r="F17" s="20">
        <v>7631.0889999999981</v>
      </c>
      <c r="G17" s="20">
        <v>14071.271999999999</v>
      </c>
      <c r="H17" s="15">
        <f t="shared" si="1"/>
        <v>-6440.1830000000009</v>
      </c>
      <c r="I17" s="20">
        <v>7845.9179999999997</v>
      </c>
      <c r="J17" s="20">
        <v>14023.515999999998</v>
      </c>
      <c r="K17" s="15">
        <f t="shared" si="2"/>
        <v>-6177.5979999999981</v>
      </c>
      <c r="L17" s="20">
        <v>6773.9879999999976</v>
      </c>
      <c r="M17" s="20">
        <v>13249.826999999997</v>
      </c>
      <c r="N17" s="15">
        <f t="shared" si="3"/>
        <v>-6475.8389999999999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21966.2</v>
      </c>
      <c r="D18" s="15">
        <f>+D19+D24</f>
        <v>27498</v>
      </c>
      <c r="E18" s="15">
        <f t="shared" si="0"/>
        <v>-5531.7999999999993</v>
      </c>
      <c r="F18" s="15">
        <f>+F19+F24</f>
        <v>22343</v>
      </c>
      <c r="G18" s="15">
        <f>+G19+G24</f>
        <v>27371.700000000004</v>
      </c>
      <c r="H18" s="15">
        <f t="shared" si="1"/>
        <v>-5028.7000000000044</v>
      </c>
      <c r="I18" s="15">
        <f>+I19+I24</f>
        <v>22644.5</v>
      </c>
      <c r="J18" s="15">
        <f>+J19+J24</f>
        <v>28338.2</v>
      </c>
      <c r="K18" s="15">
        <f t="shared" si="2"/>
        <v>-5693.7000000000007</v>
      </c>
      <c r="L18" s="15">
        <f>+L19+L24</f>
        <v>22643.699999999997</v>
      </c>
      <c r="M18" s="15">
        <f>+M19+M24</f>
        <v>29440.600000000002</v>
      </c>
      <c r="N18" s="15">
        <f t="shared" si="3"/>
        <v>-6796.9000000000051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2716.6</v>
      </c>
      <c r="D19" s="15">
        <f>SUM(D20:D23)</f>
        <v>278.5</v>
      </c>
      <c r="E19" s="15">
        <f t="shared" si="0"/>
        <v>2438.1</v>
      </c>
      <c r="F19" s="15">
        <f>SUM(F20:F23)</f>
        <v>2850.1000000000004</v>
      </c>
      <c r="G19" s="15">
        <f>SUM(G20:G23)</f>
        <v>298.7</v>
      </c>
      <c r="H19" s="15">
        <f t="shared" si="1"/>
        <v>2551.4000000000005</v>
      </c>
      <c r="I19" s="15">
        <f>SUM(I20:I23)</f>
        <v>2965.6</v>
      </c>
      <c r="J19" s="15">
        <f>SUM(J20:J23)</f>
        <v>305</v>
      </c>
      <c r="K19" s="15">
        <f t="shared" si="2"/>
        <v>2660.6</v>
      </c>
      <c r="L19" s="15">
        <f>SUM(L20:L23)</f>
        <v>3306.6</v>
      </c>
      <c r="M19" s="15">
        <f>SUM(M20:M23)</f>
        <v>307</v>
      </c>
      <c r="N19" s="15">
        <f t="shared" si="3"/>
        <v>2999.6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110.5</v>
      </c>
      <c r="D21" s="20">
        <v>4.0999999999999996</v>
      </c>
      <c r="E21" s="15">
        <f t="shared" si="0"/>
        <v>106.4</v>
      </c>
      <c r="F21" s="20">
        <v>110</v>
      </c>
      <c r="G21" s="20">
        <v>4.2</v>
      </c>
      <c r="H21" s="15">
        <f t="shared" si="1"/>
        <v>105.8</v>
      </c>
      <c r="I21" s="20">
        <v>98</v>
      </c>
      <c r="J21" s="20">
        <v>5</v>
      </c>
      <c r="K21" s="15">
        <f t="shared" si="2"/>
        <v>93</v>
      </c>
      <c r="L21" s="20">
        <v>105.19999999999999</v>
      </c>
      <c r="M21" s="20">
        <v>5</v>
      </c>
      <c r="N21" s="15">
        <f t="shared" si="3"/>
        <v>100.19999999999999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2606.1</v>
      </c>
      <c r="D23" s="20">
        <v>274.39999999999998</v>
      </c>
      <c r="E23" s="15">
        <f t="shared" si="0"/>
        <v>2331.6999999999998</v>
      </c>
      <c r="F23" s="20">
        <v>2740.1000000000004</v>
      </c>
      <c r="G23" s="20">
        <v>294.5</v>
      </c>
      <c r="H23" s="15">
        <f t="shared" si="1"/>
        <v>2445.6000000000004</v>
      </c>
      <c r="I23" s="20">
        <v>2867.6</v>
      </c>
      <c r="J23" s="20">
        <v>300</v>
      </c>
      <c r="K23" s="15">
        <f t="shared" si="2"/>
        <v>2567.6</v>
      </c>
      <c r="L23" s="20">
        <v>3201.4</v>
      </c>
      <c r="M23" s="20">
        <v>302</v>
      </c>
      <c r="N23" s="15">
        <f t="shared" si="3"/>
        <v>2899.4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19249.600000000002</v>
      </c>
      <c r="D24" s="15">
        <f>SUM(D25:D28)</f>
        <v>27219.5</v>
      </c>
      <c r="E24" s="15">
        <f t="shared" si="0"/>
        <v>-7969.8999999999978</v>
      </c>
      <c r="F24" s="15">
        <f>SUM(F25:F28)</f>
        <v>19492.900000000001</v>
      </c>
      <c r="G24" s="15">
        <f>SUM(G25:G28)</f>
        <v>27073.000000000004</v>
      </c>
      <c r="H24" s="15">
        <f t="shared" si="1"/>
        <v>-7580.1000000000022</v>
      </c>
      <c r="I24" s="15">
        <f>SUM(I25:I28)</f>
        <v>19678.900000000001</v>
      </c>
      <c r="J24" s="15">
        <f>SUM(J25:J28)</f>
        <v>28033.200000000001</v>
      </c>
      <c r="K24" s="15">
        <f t="shared" si="2"/>
        <v>-8354.2999999999993</v>
      </c>
      <c r="L24" s="15">
        <f>SUM(L25:L28)</f>
        <v>19337.099999999999</v>
      </c>
      <c r="M24" s="15">
        <f>SUM(M25:M28)</f>
        <v>29133.600000000002</v>
      </c>
      <c r="N24" s="15">
        <f t="shared" si="3"/>
        <v>-9796.5000000000036</v>
      </c>
    </row>
    <row r="25" spans="1:14" s="21" customFormat="1" x14ac:dyDescent="0.25">
      <c r="A25" s="13" t="s">
        <v>39</v>
      </c>
      <c r="B25" s="19" t="s">
        <v>16</v>
      </c>
      <c r="C25" s="20">
        <v>11022.7</v>
      </c>
      <c r="D25" s="20">
        <v>0</v>
      </c>
      <c r="E25" s="15">
        <f t="shared" si="0"/>
        <v>11022.7</v>
      </c>
      <c r="F25" s="20">
        <v>10945.9</v>
      </c>
      <c r="G25" s="20">
        <v>0</v>
      </c>
      <c r="H25" s="15">
        <f t="shared" si="1"/>
        <v>10945.9</v>
      </c>
      <c r="I25" s="20">
        <v>10824</v>
      </c>
      <c r="J25" s="20">
        <v>0</v>
      </c>
      <c r="K25" s="15">
        <f t="shared" si="2"/>
        <v>10824</v>
      </c>
      <c r="L25" s="20">
        <v>10358.9</v>
      </c>
      <c r="M25" s="20">
        <v>0</v>
      </c>
      <c r="N25" s="15">
        <f t="shared" si="3"/>
        <v>10358.9</v>
      </c>
    </row>
    <row r="26" spans="1:14" s="21" customFormat="1" x14ac:dyDescent="0.25">
      <c r="A26" s="13" t="s">
        <v>40</v>
      </c>
      <c r="B26" s="19" t="s">
        <v>18</v>
      </c>
      <c r="C26" s="20">
        <v>1801.4</v>
      </c>
      <c r="D26" s="20">
        <v>1084.5</v>
      </c>
      <c r="E26" s="15">
        <f t="shared" si="0"/>
        <v>716.90000000000009</v>
      </c>
      <c r="F26" s="20">
        <v>1826.5</v>
      </c>
      <c r="G26" s="20">
        <v>1108.7</v>
      </c>
      <c r="H26" s="15">
        <f t="shared" si="1"/>
        <v>717.8</v>
      </c>
      <c r="I26" s="20">
        <v>1620.3000000000002</v>
      </c>
      <c r="J26" s="20">
        <v>1109.8</v>
      </c>
      <c r="K26" s="15">
        <f t="shared" si="2"/>
        <v>510.50000000000023</v>
      </c>
      <c r="L26" s="20">
        <v>1467.5</v>
      </c>
      <c r="M26" s="20">
        <v>1165.2</v>
      </c>
      <c r="N26" s="15">
        <f t="shared" si="3"/>
        <v>302.29999999999995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23890.9</v>
      </c>
      <c r="E27" s="15">
        <f t="shared" si="0"/>
        <v>-23890.9</v>
      </c>
      <c r="F27" s="20">
        <v>0</v>
      </c>
      <c r="G27" s="20">
        <v>23207.4</v>
      </c>
      <c r="H27" s="15">
        <f t="shared" si="1"/>
        <v>-23207.4</v>
      </c>
      <c r="I27" s="20">
        <v>0</v>
      </c>
      <c r="J27" s="20">
        <v>24116.9</v>
      </c>
      <c r="K27" s="15">
        <f t="shared" si="2"/>
        <v>-24116.9</v>
      </c>
      <c r="L27" s="20">
        <v>0</v>
      </c>
      <c r="M27" s="20">
        <v>25080</v>
      </c>
      <c r="N27" s="15">
        <f t="shared" si="3"/>
        <v>-25080</v>
      </c>
    </row>
    <row r="28" spans="1:14" s="21" customFormat="1" x14ac:dyDescent="0.25">
      <c r="A28" s="13" t="s">
        <v>42</v>
      </c>
      <c r="B28" s="19" t="s">
        <v>22</v>
      </c>
      <c r="C28" s="20">
        <v>6425.5000000000009</v>
      </c>
      <c r="D28" s="20">
        <v>2244.1</v>
      </c>
      <c r="E28" s="15">
        <f t="shared" si="0"/>
        <v>4181.4000000000015</v>
      </c>
      <c r="F28" s="20">
        <v>6720.5</v>
      </c>
      <c r="G28" s="20">
        <v>2756.9</v>
      </c>
      <c r="H28" s="15">
        <f t="shared" si="1"/>
        <v>3963.6</v>
      </c>
      <c r="I28" s="20">
        <v>7234.6</v>
      </c>
      <c r="J28" s="20">
        <v>2806.5</v>
      </c>
      <c r="K28" s="15">
        <f t="shared" si="2"/>
        <v>4428.1000000000004</v>
      </c>
      <c r="L28" s="20">
        <v>7510.7000000000007</v>
      </c>
      <c r="M28" s="20">
        <v>2888.4</v>
      </c>
      <c r="N28" s="15">
        <f t="shared" si="3"/>
        <v>4622.3000000000011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487.52810606000003</v>
      </c>
      <c r="D29" s="15">
        <f>SUM(D30:D33)</f>
        <v>537.40899999999988</v>
      </c>
      <c r="E29" s="15">
        <f t="shared" si="0"/>
        <v>-49.880893939999851</v>
      </c>
      <c r="F29" s="15">
        <f>SUM(F30:F33)</f>
        <v>563.21687047</v>
      </c>
      <c r="G29" s="15">
        <f>SUM(G30:G33)</f>
        <v>516.53100000000006</v>
      </c>
      <c r="H29" s="15">
        <f t="shared" si="1"/>
        <v>46.685870469999941</v>
      </c>
      <c r="I29" s="15">
        <f>SUM(I30:I33)</f>
        <v>591.21363126000006</v>
      </c>
      <c r="J29" s="15">
        <f>SUM(J30:J33)</f>
        <v>570.91015565999999</v>
      </c>
      <c r="K29" s="15">
        <f t="shared" si="2"/>
        <v>20.30347560000007</v>
      </c>
      <c r="L29" s="15">
        <f>SUM(L30:L33)</f>
        <v>494.67877709999999</v>
      </c>
      <c r="M29" s="15">
        <f>SUM(M30:M33)</f>
        <v>620.31499999999994</v>
      </c>
      <c r="N29" s="15">
        <f t="shared" si="3"/>
        <v>-125.63622289999995</v>
      </c>
    </row>
    <row r="30" spans="1:14" s="21" customFormat="1" x14ac:dyDescent="0.25">
      <c r="A30" s="13" t="s">
        <v>45</v>
      </c>
      <c r="B30" s="19" t="s">
        <v>16</v>
      </c>
      <c r="C30" s="20">
        <v>13.1</v>
      </c>
      <c r="D30" s="20">
        <v>244.29999999999998</v>
      </c>
      <c r="E30" s="15">
        <f t="shared" si="0"/>
        <v>-231.2</v>
      </c>
      <c r="F30" s="20">
        <v>10.5</v>
      </c>
      <c r="G30" s="20">
        <v>209.89999999999998</v>
      </c>
      <c r="H30" s="15">
        <f t="shared" si="1"/>
        <v>-199.39999999999998</v>
      </c>
      <c r="I30" s="20">
        <v>9.6999999999999993</v>
      </c>
      <c r="J30" s="20">
        <v>216.39999999999998</v>
      </c>
      <c r="K30" s="15">
        <f t="shared" si="2"/>
        <v>-206.7</v>
      </c>
      <c r="L30" s="20">
        <v>8.8000000000000007</v>
      </c>
      <c r="M30" s="20">
        <v>174.6</v>
      </c>
      <c r="N30" s="15">
        <f t="shared" si="3"/>
        <v>-165.79999999999998</v>
      </c>
    </row>
    <row r="31" spans="1:14" s="21" customFormat="1" x14ac:dyDescent="0.25">
      <c r="A31" s="13" t="s">
        <v>46</v>
      </c>
      <c r="B31" s="19" t="s">
        <v>18</v>
      </c>
      <c r="C31" s="20">
        <v>126.60000000000001</v>
      </c>
      <c r="D31" s="20">
        <v>291.39999999999998</v>
      </c>
      <c r="E31" s="15">
        <f t="shared" si="0"/>
        <v>-164.79999999999995</v>
      </c>
      <c r="F31" s="20">
        <v>138.4</v>
      </c>
      <c r="G31" s="20">
        <v>304.8</v>
      </c>
      <c r="H31" s="15">
        <f t="shared" si="1"/>
        <v>-166.4</v>
      </c>
      <c r="I31" s="20">
        <v>161.6</v>
      </c>
      <c r="J31" s="20">
        <v>349.59999999999997</v>
      </c>
      <c r="K31" s="15">
        <f t="shared" si="2"/>
        <v>-187.99999999999997</v>
      </c>
      <c r="L31" s="20">
        <v>174.6</v>
      </c>
      <c r="M31" s="20">
        <v>444.2</v>
      </c>
      <c r="N31" s="15">
        <f t="shared" si="3"/>
        <v>-269.60000000000002</v>
      </c>
    </row>
    <row r="32" spans="1:14" s="21" customFormat="1" x14ac:dyDescent="0.25">
      <c r="A32" s="13" t="s">
        <v>47</v>
      </c>
      <c r="B32" s="19" t="s">
        <v>20</v>
      </c>
      <c r="C32" s="20">
        <v>233.71710606000002</v>
      </c>
      <c r="D32" s="20">
        <v>0</v>
      </c>
      <c r="E32" s="15">
        <f t="shared" si="0"/>
        <v>233.71710606000002</v>
      </c>
      <c r="F32" s="20">
        <v>237.72687046999999</v>
      </c>
      <c r="G32" s="20">
        <v>0</v>
      </c>
      <c r="H32" s="15">
        <f t="shared" si="1"/>
        <v>237.72687046999999</v>
      </c>
      <c r="I32" s="20">
        <v>168.29863126000001</v>
      </c>
      <c r="J32" s="20">
        <v>3.6351556600000001</v>
      </c>
      <c r="K32" s="15">
        <f t="shared" si="2"/>
        <v>164.6634756</v>
      </c>
      <c r="L32" s="20">
        <v>135.98777710000002</v>
      </c>
      <c r="M32" s="20">
        <v>0</v>
      </c>
      <c r="N32" s="15">
        <f t="shared" si="3"/>
        <v>135.98777710000002</v>
      </c>
    </row>
    <row r="33" spans="1:14" s="21" customFormat="1" x14ac:dyDescent="0.25">
      <c r="A33" s="13" t="s">
        <v>48</v>
      </c>
      <c r="B33" s="19" t="s">
        <v>22</v>
      </c>
      <c r="C33" s="20">
        <v>114.111</v>
      </c>
      <c r="D33" s="20">
        <v>1.7089999999999999</v>
      </c>
      <c r="E33" s="15">
        <f t="shared" si="0"/>
        <v>112.402</v>
      </c>
      <c r="F33" s="20">
        <v>176.59</v>
      </c>
      <c r="G33" s="20">
        <v>1.831</v>
      </c>
      <c r="H33" s="15">
        <f t="shared" si="1"/>
        <v>174.75900000000001</v>
      </c>
      <c r="I33" s="20">
        <v>251.61500000000001</v>
      </c>
      <c r="J33" s="20">
        <v>1.2749999999999999</v>
      </c>
      <c r="K33" s="15">
        <f t="shared" si="2"/>
        <v>250.34</v>
      </c>
      <c r="L33" s="20">
        <v>175.291</v>
      </c>
      <c r="M33" s="20">
        <v>1.5150000000000001</v>
      </c>
      <c r="N33" s="15">
        <f t="shared" si="3"/>
        <v>173.77600000000001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22574.283130601241</v>
      </c>
      <c r="D34" s="15">
        <f>SUM(D36:D39)</f>
        <v>27142.665771759403</v>
      </c>
      <c r="E34" s="15">
        <f t="shared" si="0"/>
        <v>-4568.3826411581613</v>
      </c>
      <c r="F34" s="15">
        <f>SUM(F36:F39)</f>
        <v>21179.624221232712</v>
      </c>
      <c r="G34" s="15">
        <f>SUM(G36:G39)</f>
        <v>25896.926607520145</v>
      </c>
      <c r="H34" s="15">
        <f t="shared" si="1"/>
        <v>-4717.3023862874325</v>
      </c>
      <c r="I34" s="15">
        <f>SUM(I36:I39)</f>
        <v>23703.003015581955</v>
      </c>
      <c r="J34" s="15">
        <f>SUM(J36:J39)</f>
        <v>28003.808028500083</v>
      </c>
      <c r="K34" s="15">
        <f t="shared" si="2"/>
        <v>-4300.8050129181283</v>
      </c>
      <c r="L34" s="15">
        <f>SUM(L36:L39)</f>
        <v>21609.448354168962</v>
      </c>
      <c r="M34" s="15">
        <f>SUM(M36:M39)</f>
        <v>26365.296885271124</v>
      </c>
      <c r="N34" s="15">
        <f t="shared" si="3"/>
        <v>-4755.8485311021614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8028.2</v>
      </c>
      <c r="D36" s="20">
        <v>10044.9</v>
      </c>
      <c r="E36" s="15">
        <f t="shared" si="0"/>
        <v>-2016.6999999999998</v>
      </c>
      <c r="F36" s="20">
        <v>5066.8</v>
      </c>
      <c r="G36" s="20">
        <v>8947.4</v>
      </c>
      <c r="H36" s="15">
        <f t="shared" ref="H36:H39" si="4">+F36-G36</f>
        <v>-3880.5999999999995</v>
      </c>
      <c r="I36" s="20">
        <v>6700.2</v>
      </c>
      <c r="J36" s="20">
        <v>11490.7</v>
      </c>
      <c r="K36" s="15">
        <f t="shared" ref="K36:K39" si="5">+I36-J36</f>
        <v>-4790.5000000000009</v>
      </c>
      <c r="L36" s="20">
        <v>4793.5999999999995</v>
      </c>
      <c r="M36" s="20">
        <v>9868.1</v>
      </c>
      <c r="N36" s="15">
        <f t="shared" ref="N36:N39" si="6">+L36-M36</f>
        <v>-5074.5000000000009</v>
      </c>
    </row>
    <row r="37" spans="1:14" s="21" customFormat="1" x14ac:dyDescent="0.25">
      <c r="A37" s="13" t="s">
        <v>53</v>
      </c>
      <c r="B37" s="19" t="s">
        <v>18</v>
      </c>
      <c r="C37" s="20">
        <v>7385.1999999999989</v>
      </c>
      <c r="D37" s="20">
        <v>4593.8999999999996</v>
      </c>
      <c r="E37" s="15">
        <f t="shared" si="0"/>
        <v>2791.2999999999993</v>
      </c>
      <c r="F37" s="20">
        <v>8437.5999999999985</v>
      </c>
      <c r="G37" s="20">
        <v>4516.2999999999993</v>
      </c>
      <c r="H37" s="15">
        <f t="shared" si="4"/>
        <v>3921.2999999999993</v>
      </c>
      <c r="I37" s="20">
        <v>8773.7000000000007</v>
      </c>
      <c r="J37" s="20">
        <v>4593.2</v>
      </c>
      <c r="K37" s="15">
        <f t="shared" si="5"/>
        <v>4180.5000000000009</v>
      </c>
      <c r="L37" s="20">
        <v>9514.7000000000007</v>
      </c>
      <c r="M37" s="20">
        <v>4745.0999999999995</v>
      </c>
      <c r="N37" s="15">
        <f t="shared" si="6"/>
        <v>4769.6000000000013</v>
      </c>
    </row>
    <row r="38" spans="1:14" s="21" customFormat="1" x14ac:dyDescent="0.25">
      <c r="A38" s="13" t="s">
        <v>54</v>
      </c>
      <c r="B38" s="19" t="s">
        <v>20</v>
      </c>
      <c r="C38" s="20">
        <v>3065.3421306012428</v>
      </c>
      <c r="D38" s="20">
        <v>4134.9567717594036</v>
      </c>
      <c r="E38" s="15">
        <f t="shared" si="0"/>
        <v>-1069.6146411581608</v>
      </c>
      <c r="F38" s="20">
        <v>3352.5012212327183</v>
      </c>
      <c r="G38" s="20">
        <v>4031.7066075201469</v>
      </c>
      <c r="H38" s="15">
        <f t="shared" si="4"/>
        <v>-679.20538628742861</v>
      </c>
      <c r="I38" s="20">
        <v>3886.3030155819542</v>
      </c>
      <c r="J38" s="20">
        <v>4076.4140285000849</v>
      </c>
      <c r="K38" s="15">
        <f t="shared" si="5"/>
        <v>-190.11101291813065</v>
      </c>
      <c r="L38" s="20">
        <v>3186.9343541689636</v>
      </c>
      <c r="M38" s="20">
        <v>3815.1468852711214</v>
      </c>
      <c r="N38" s="15">
        <f t="shared" si="6"/>
        <v>-628.21253110215775</v>
      </c>
    </row>
    <row r="39" spans="1:14" s="21" customFormat="1" x14ac:dyDescent="0.25">
      <c r="A39" s="13" t="s">
        <v>55</v>
      </c>
      <c r="B39" s="19" t="s">
        <v>22</v>
      </c>
      <c r="C39" s="20">
        <v>4095.5410000000002</v>
      </c>
      <c r="D39" s="20">
        <v>8368.9089999999997</v>
      </c>
      <c r="E39" s="15">
        <f t="shared" si="0"/>
        <v>-4273.3679999999995</v>
      </c>
      <c r="F39" s="20">
        <v>4322.723</v>
      </c>
      <c r="G39" s="20">
        <v>8401.52</v>
      </c>
      <c r="H39" s="15">
        <f t="shared" si="4"/>
        <v>-4078.7970000000005</v>
      </c>
      <c r="I39" s="20">
        <v>4342.7999999999993</v>
      </c>
      <c r="J39" s="20">
        <v>7843.4940000000006</v>
      </c>
      <c r="K39" s="15">
        <f t="shared" si="5"/>
        <v>-3500.6940000000013</v>
      </c>
      <c r="L39" s="20">
        <v>4114.2139999999999</v>
      </c>
      <c r="M39" s="20">
        <v>7936.95</v>
      </c>
      <c r="N39" s="15">
        <f t="shared" si="6"/>
        <v>-3822.7359999999999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871.5220966927792</v>
      </c>
      <c r="D41" s="20">
        <v>0</v>
      </c>
      <c r="E41" s="15">
        <f t="shared" si="0"/>
        <v>871.5220966927792</v>
      </c>
      <c r="F41" s="20">
        <v>1006.8130714004911</v>
      </c>
      <c r="G41" s="20">
        <v>0</v>
      </c>
      <c r="H41" s="15">
        <f t="shared" ref="H41:H48" si="7">+F41-G41</f>
        <v>1006.8130714004911</v>
      </c>
      <c r="I41" s="20">
        <v>1012.6268724257399</v>
      </c>
      <c r="J41" s="20">
        <v>0</v>
      </c>
      <c r="K41" s="15">
        <f t="shared" ref="K41:K48" si="8">+I41-J41</f>
        <v>1012.6268724257399</v>
      </c>
      <c r="L41" s="20">
        <v>1071.5905583200426</v>
      </c>
      <c r="M41" s="20">
        <v>0</v>
      </c>
      <c r="N41" s="15">
        <f t="shared" ref="N41:N48" si="9">+L41-M41</f>
        <v>1071.5905583200426</v>
      </c>
    </row>
    <row r="42" spans="1:14" s="21" customFormat="1" x14ac:dyDescent="0.25">
      <c r="A42" s="13" t="s">
        <v>59</v>
      </c>
      <c r="B42" s="19" t="s">
        <v>60</v>
      </c>
      <c r="C42" s="20">
        <v>12471.006999999998</v>
      </c>
      <c r="D42" s="20">
        <v>14115.759939309999</v>
      </c>
      <c r="E42" s="15">
        <f t="shared" si="0"/>
        <v>-1644.7529393100012</v>
      </c>
      <c r="F42" s="20">
        <v>10288.316999999999</v>
      </c>
      <c r="G42" s="20">
        <v>13000.60206949</v>
      </c>
      <c r="H42" s="15">
        <f t="shared" si="7"/>
        <v>-2712.2850694900008</v>
      </c>
      <c r="I42" s="20">
        <v>12778.312</v>
      </c>
      <c r="J42" s="20">
        <v>15691.83218435</v>
      </c>
      <c r="K42" s="15">
        <f t="shared" si="8"/>
        <v>-2913.5201843499999</v>
      </c>
      <c r="L42" s="20">
        <v>10559.724999999999</v>
      </c>
      <c r="M42" s="20">
        <v>14197.93861573</v>
      </c>
      <c r="N42" s="15">
        <f t="shared" si="9"/>
        <v>-3638.213615730001</v>
      </c>
    </row>
    <row r="43" spans="1:14" s="21" customFormat="1" x14ac:dyDescent="0.25">
      <c r="A43" s="13" t="s">
        <v>61</v>
      </c>
      <c r="B43" s="19" t="s">
        <v>62</v>
      </c>
      <c r="C43" s="20">
        <v>5713.4710339084631</v>
      </c>
      <c r="D43" s="20">
        <v>8884.3948324494031</v>
      </c>
      <c r="E43" s="15">
        <f t="shared" si="0"/>
        <v>-3170.92379854094</v>
      </c>
      <c r="F43" s="20">
        <v>6252.8811498322284</v>
      </c>
      <c r="G43" s="20">
        <v>8663.9645380301463</v>
      </c>
      <c r="H43" s="15">
        <f t="shared" si="7"/>
        <v>-2411.0833881979179</v>
      </c>
      <c r="I43" s="20">
        <v>6325.3441431562151</v>
      </c>
      <c r="J43" s="20">
        <v>8099.5558441500852</v>
      </c>
      <c r="K43" s="15">
        <f t="shared" si="8"/>
        <v>-1774.2117009938702</v>
      </c>
      <c r="L43" s="20">
        <v>6568.1337958489203</v>
      </c>
      <c r="M43" s="20">
        <v>8130.6422695411211</v>
      </c>
      <c r="N43" s="15">
        <f t="shared" si="9"/>
        <v>-1562.5084736922008</v>
      </c>
    </row>
    <row r="44" spans="1:14" s="21" customFormat="1" x14ac:dyDescent="0.25">
      <c r="A44" s="13" t="s">
        <v>63</v>
      </c>
      <c r="B44" s="19" t="s">
        <v>64</v>
      </c>
      <c r="C44" s="20">
        <v>265.20000000000005</v>
      </c>
      <c r="D44" s="20">
        <v>41.7</v>
      </c>
      <c r="E44" s="15">
        <f t="shared" si="0"/>
        <v>223.50000000000006</v>
      </c>
      <c r="F44" s="20">
        <v>278.60000000000002</v>
      </c>
      <c r="G44" s="20">
        <v>81.900000000000006</v>
      </c>
      <c r="H44" s="15">
        <f t="shared" si="7"/>
        <v>196.70000000000002</v>
      </c>
      <c r="I44" s="20">
        <v>303</v>
      </c>
      <c r="J44" s="20">
        <v>47.1</v>
      </c>
      <c r="K44" s="15">
        <f t="shared" si="8"/>
        <v>255.9</v>
      </c>
      <c r="L44" s="20">
        <v>307.89999999999998</v>
      </c>
      <c r="M44" s="20">
        <v>57.5</v>
      </c>
      <c r="N44" s="15">
        <f t="shared" si="9"/>
        <v>250.39999999999998</v>
      </c>
    </row>
    <row r="45" spans="1:14" s="21" customFormat="1" x14ac:dyDescent="0.25">
      <c r="A45" s="13" t="s">
        <v>65</v>
      </c>
      <c r="B45" s="19" t="s">
        <v>66</v>
      </c>
      <c r="C45" s="20">
        <v>2884.3830000000003</v>
      </c>
      <c r="D45" s="20">
        <v>3567.9110000000001</v>
      </c>
      <c r="E45" s="15">
        <f t="shared" si="0"/>
        <v>-683.52799999999979</v>
      </c>
      <c r="F45" s="20">
        <v>2927.6130000000003</v>
      </c>
      <c r="G45" s="20">
        <v>3640.66</v>
      </c>
      <c r="H45" s="15">
        <f t="shared" si="7"/>
        <v>-713.04699999999957</v>
      </c>
      <c r="I45" s="20">
        <v>2879.8199999999997</v>
      </c>
      <c r="J45" s="20">
        <v>3679.2200000000003</v>
      </c>
      <c r="K45" s="15">
        <f t="shared" si="8"/>
        <v>-799.40000000000055</v>
      </c>
      <c r="L45" s="20">
        <v>2712.1990000000001</v>
      </c>
      <c r="M45" s="20">
        <v>3517.4160000000002</v>
      </c>
      <c r="N45" s="15">
        <f t="shared" si="9"/>
        <v>-805.2170000000001</v>
      </c>
    </row>
    <row r="46" spans="1:14" s="21" customFormat="1" x14ac:dyDescent="0.25">
      <c r="A46" s="13" t="s">
        <v>67</v>
      </c>
      <c r="B46" s="19" t="s">
        <v>68</v>
      </c>
      <c r="C46" s="20">
        <v>368.7</v>
      </c>
      <c r="D46" s="20">
        <v>151.29999999999998</v>
      </c>
      <c r="E46" s="15">
        <f t="shared" si="0"/>
        <v>217.4</v>
      </c>
      <c r="F46" s="20">
        <v>425.4</v>
      </c>
      <c r="G46" s="20">
        <v>124.30000000000001</v>
      </c>
      <c r="H46" s="15">
        <f t="shared" si="7"/>
        <v>301.09999999999997</v>
      </c>
      <c r="I46" s="20">
        <v>403.9</v>
      </c>
      <c r="J46" s="20">
        <v>85.100000000000009</v>
      </c>
      <c r="K46" s="15">
        <f t="shared" si="8"/>
        <v>318.79999999999995</v>
      </c>
      <c r="L46" s="20">
        <v>389.9</v>
      </c>
      <c r="M46" s="20">
        <v>55.800000000000004</v>
      </c>
      <c r="N46" s="15">
        <f t="shared" si="9"/>
        <v>334.09999999999997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381.6</v>
      </c>
      <c r="E47" s="15">
        <f t="shared" si="0"/>
        <v>-381.6</v>
      </c>
      <c r="F47" s="23"/>
      <c r="G47" s="20">
        <v>385.5</v>
      </c>
      <c r="H47" s="15">
        <f t="shared" si="7"/>
        <v>-385.5</v>
      </c>
      <c r="I47" s="23"/>
      <c r="J47" s="20">
        <v>401</v>
      </c>
      <c r="K47" s="15">
        <f t="shared" si="8"/>
        <v>-401</v>
      </c>
      <c r="L47" s="23"/>
      <c r="M47" s="20">
        <v>406</v>
      </c>
      <c r="N47" s="15">
        <f t="shared" si="9"/>
        <v>-406</v>
      </c>
    </row>
    <row r="48" spans="1:14" s="21" customFormat="1" x14ac:dyDescent="0.25">
      <c r="A48" s="13" t="s">
        <v>71</v>
      </c>
      <c r="B48" s="17" t="s">
        <v>72</v>
      </c>
      <c r="C48" s="20">
        <v>2047.8</v>
      </c>
      <c r="D48" s="23"/>
      <c r="E48" s="15">
        <f t="shared" si="0"/>
        <v>2047.8</v>
      </c>
      <c r="F48" s="20">
        <v>1682.6</v>
      </c>
      <c r="G48" s="23"/>
      <c r="H48" s="15">
        <f t="shared" si="7"/>
        <v>1682.6</v>
      </c>
      <c r="I48" s="20">
        <v>1773.5000000000002</v>
      </c>
      <c r="J48" s="23"/>
      <c r="K48" s="15">
        <f t="shared" si="8"/>
        <v>1773.5000000000002</v>
      </c>
      <c r="L48" s="20">
        <v>2169.7000000000003</v>
      </c>
      <c r="M48" s="23"/>
      <c r="N48" s="15">
        <f t="shared" si="9"/>
        <v>2169.7000000000003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2024-10-07T14:30:39Z</dcterms:created>
  <dcterms:modified xsi:type="dcterms:W3CDTF">2024-10-07T14:31:03Z</dcterms:modified>
</cp:coreProperties>
</file>