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2214DBA-E2D3-4457-9E63-56B7D7360C6B}" xr6:coauthVersionLast="47" xr6:coauthVersionMax="47" xr10:uidLastSave="{00000000-0000-0000-0000-000000000000}"/>
  <bookViews>
    <workbookView xWindow="-120" yWindow="-120" windowWidth="29040" windowHeight="17640" xr2:uid="{9FC9A4B8-A07B-42CC-A66B-9898B1C075B0}"/>
  </bookViews>
  <sheets>
    <sheet name="MBOP_2015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H13" i="1"/>
  <c r="AG13" i="1"/>
  <c r="AE13" i="1"/>
  <c r="AD13" i="1"/>
  <c r="AB13" i="1"/>
  <c r="AA13" i="1"/>
  <c r="Y13" i="1"/>
  <c r="X13" i="1"/>
  <c r="Z13" i="1" s="1"/>
  <c r="V13" i="1"/>
  <c r="U13" i="1"/>
  <c r="S13" i="1"/>
  <c r="R13" i="1"/>
  <c r="P13" i="1"/>
  <c r="O13" i="1"/>
  <c r="M13" i="1"/>
  <c r="L13" i="1"/>
  <c r="N13" i="1" s="1"/>
  <c r="J13" i="1"/>
  <c r="I13" i="1"/>
  <c r="G13" i="1"/>
  <c r="F13" i="1"/>
  <c r="D13" i="1"/>
  <c r="C13" i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H6" i="1"/>
  <c r="AG6" i="1"/>
  <c r="AI6" i="1" s="1"/>
  <c r="AE6" i="1"/>
  <c r="AD6" i="1"/>
  <c r="AB6" i="1"/>
  <c r="AA6" i="1"/>
  <c r="Y6" i="1"/>
  <c r="X6" i="1"/>
  <c r="V6" i="1"/>
  <c r="U6" i="1"/>
  <c r="W6" i="1" s="1"/>
  <c r="S6" i="1"/>
  <c r="R6" i="1"/>
  <c r="P6" i="1"/>
  <c r="O6" i="1"/>
  <c r="M6" i="1"/>
  <c r="L6" i="1"/>
  <c r="J6" i="1"/>
  <c r="I6" i="1"/>
  <c r="K6" i="1" s="1"/>
  <c r="G6" i="1"/>
  <c r="F6" i="1"/>
  <c r="H6" i="1" s="1"/>
  <c r="D6" i="1"/>
  <c r="C6" i="1"/>
  <c r="K19" i="1" l="1"/>
  <c r="E6" i="1"/>
  <c r="Q6" i="1"/>
  <c r="AC6" i="1"/>
  <c r="K13" i="1"/>
  <c r="AI13" i="1"/>
  <c r="AI19" i="1"/>
  <c r="AL13" i="1"/>
  <c r="AL6" i="1"/>
  <c r="AL19" i="1" s="1"/>
  <c r="H13" i="1"/>
  <c r="H19" i="1" s="1"/>
  <c r="T13" i="1"/>
  <c r="T19" i="1" s="1"/>
  <c r="AF13" i="1"/>
  <c r="Z6" i="1"/>
  <c r="Z19" i="1" s="1"/>
  <c r="T6" i="1"/>
  <c r="AF6" i="1"/>
  <c r="W13" i="1"/>
  <c r="W19" i="1" s="1"/>
  <c r="E13" i="1"/>
  <c r="E19" i="1" s="1"/>
  <c r="N6" i="1"/>
  <c r="N19" i="1" s="1"/>
  <c r="Q13" i="1"/>
  <c r="Q19" i="1" s="1"/>
  <c r="AC13" i="1"/>
  <c r="AC19" i="1" s="1"/>
  <c r="AF19" i="1" l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<sst xmlns="http://schemas.openxmlformats.org/spreadsheetml/2006/main" count="112" uniqueCount="45">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</sst>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B23C05A2-9700-4DE4-B60C-E4ABCCE65BF2}"/>
    <cellStyle name="Normal 7" xfId="1" xr:uid="{0AF36AC9-50D0-4F71-9FBD-735E4F48EBDF}"/>
    <cellStyle name="Normal_Booklet 2011_euro17_WGES_2011_280" xfId="2" xr:uid="{24163A09-0B4B-42B5-9863-5039A2D86230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40F5-EDA7-47F2-BA5B-7D46EA48E829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 activeCell="B1" sqref="B1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>
      <c r="B1" s="1">
        <v>3</v>
      </c>
    </row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11"/>
      <c r="B4" s="3">
        <v>2015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5612.6782761666664</v>
      </c>
      <c r="D6" s="15">
        <f>SUM(D7:D10)</f>
        <v>5748.68301199283</v>
      </c>
      <c r="E6" s="15">
        <f>+C6-D6</f>
        <v>-136.0047358261636</v>
      </c>
      <c r="F6" s="15">
        <f t="shared" ref="F6:G6" si="0">SUM(F7:F10)</f>
        <v>11595.181535333331</v>
      </c>
      <c r="G6" s="15">
        <f t="shared" si="0"/>
        <v>11828.490437635659</v>
      </c>
      <c r="H6" s="15">
        <f t="shared" ref="H6:H11" si="1">+F6-G6</f>
        <v>-233.30890230232762</v>
      </c>
      <c r="I6" s="15">
        <f t="shared" ref="I6:J6" si="2">SUM(I7:I10)</f>
        <v>18548.494717570986</v>
      </c>
      <c r="J6" s="15">
        <f t="shared" si="2"/>
        <v>18565.458209560347</v>
      </c>
      <c r="K6" s="15">
        <f t="shared" ref="K6:K11" si="3">+I6-J6</f>
        <v>-16.963491989361501</v>
      </c>
      <c r="L6" s="15">
        <f t="shared" ref="L6:M6" si="4">SUM(L7:L10)</f>
        <v>24694.10570773765</v>
      </c>
      <c r="M6" s="15">
        <f t="shared" si="4"/>
        <v>24874.439896803178</v>
      </c>
      <c r="N6" s="15">
        <f t="shared" ref="N6:N11" si="5">+L6-M6</f>
        <v>-180.33418906552834</v>
      </c>
      <c r="O6" s="15">
        <f t="shared" ref="O6:P6" si="6">SUM(O7:O10)</f>
        <v>30858.353892904317</v>
      </c>
      <c r="P6" s="15">
        <f t="shared" si="6"/>
        <v>31061.892569046002</v>
      </c>
      <c r="Q6" s="15">
        <f t="shared" ref="Q6:Q11" si="7">+O6-P6</f>
        <v>-203.53867614168485</v>
      </c>
      <c r="R6" s="15">
        <f t="shared" ref="R6:S6" si="8">SUM(R7:R10)</f>
        <v>37450.086427249131</v>
      </c>
      <c r="S6" s="15">
        <f t="shared" si="8"/>
        <v>37782.674526100323</v>
      </c>
      <c r="T6" s="15">
        <f t="shared" ref="T6:T11" si="9">+R6-S6</f>
        <v>-332.58809885119263</v>
      </c>
      <c r="U6" s="15">
        <f t="shared" ref="U6:V6" si="10">SUM(U7:U10)</f>
        <v>43750.834377415798</v>
      </c>
      <c r="V6" s="15">
        <f t="shared" si="10"/>
        <v>44134.040720873156</v>
      </c>
      <c r="W6" s="15">
        <f t="shared" ref="W6:W11" si="11">+U6-V6</f>
        <v>-383.20634345735743</v>
      </c>
      <c r="X6" s="15">
        <f t="shared" ref="X6:Y6" si="12">SUM(X7:X10)</f>
        <v>49280.490497582461</v>
      </c>
      <c r="Y6" s="15">
        <f t="shared" si="12"/>
        <v>50004.811802005985</v>
      </c>
      <c r="Z6" s="15">
        <f t="shared" ref="Z6:Z11" si="13">+X6-Y6</f>
        <v>-724.32130442352354</v>
      </c>
      <c r="AA6" s="15">
        <f t="shared" ref="AA6:AB6" si="14">SUM(AA7:AA10)</f>
        <v>55985.016654785919</v>
      </c>
      <c r="AB6" s="15">
        <f t="shared" si="14"/>
        <v>56898.660058473186</v>
      </c>
      <c r="AC6" s="15">
        <f t="shared" ref="AC6:AC11" si="15">+AA6-AB6</f>
        <v>-913.64340368726698</v>
      </c>
      <c r="AD6" s="15">
        <f t="shared" ref="AD6:AE6" si="16">SUM(AD7:AD10)</f>
        <v>63013.457862952593</v>
      </c>
      <c r="AE6" s="15">
        <f t="shared" si="16"/>
        <v>64051.312302996004</v>
      </c>
      <c r="AF6" s="15">
        <f t="shared" ref="AF6:AF11" si="17">+AD6-AE6</f>
        <v>-1037.8544400434112</v>
      </c>
      <c r="AG6" s="15">
        <f t="shared" ref="AG6:AH6" si="18">SUM(AG7:AG10)</f>
        <v>70040.858567119256</v>
      </c>
      <c r="AH6" s="15">
        <f t="shared" si="18"/>
        <v>71474.754277978849</v>
      </c>
      <c r="AI6" s="15">
        <f t="shared" ref="AI6:AI11" si="19">+AG6-AH6</f>
        <v>-1433.8957108595932</v>
      </c>
      <c r="AJ6" s="15">
        <f t="shared" ref="AJ6:AK6" si="20">SUM(AJ7:AJ10)</f>
        <v>76043.982838490832</v>
      </c>
      <c r="AK6" s="15">
        <f t="shared" si="20"/>
        <v>77701.918746667827</v>
      </c>
      <c r="AL6" s="15">
        <f t="shared" ref="AL6:AL11" si="21">+AJ6-AK6</f>
        <v>-1657.9359081769944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4769.7241439999998</v>
      </c>
      <c r="D7" s="18">
        <v>4686.3411850000002</v>
      </c>
      <c r="E7" s="15">
        <f t="shared" ref="E7:E18" si="22">+C7-D7</f>
        <v>83.382958999999573</v>
      </c>
      <c r="F7" s="18">
        <v>9899.8229949999986</v>
      </c>
      <c r="G7" s="18">
        <v>9645.0860830000001</v>
      </c>
      <c r="H7" s="15">
        <f t="shared" si="1"/>
        <v>254.73691199999848</v>
      </c>
      <c r="I7" s="18">
        <v>15650.211035999999</v>
      </c>
      <c r="J7" s="18">
        <v>15305.637161000001</v>
      </c>
      <c r="K7" s="15">
        <f t="shared" si="3"/>
        <v>344.57387499999822</v>
      </c>
      <c r="L7" s="18">
        <v>20864.282832999997</v>
      </c>
      <c r="M7" s="18">
        <v>20464.145806</v>
      </c>
      <c r="N7" s="15">
        <f t="shared" si="5"/>
        <v>400.13702699999703</v>
      </c>
      <c r="O7" s="18">
        <v>26054.769010999997</v>
      </c>
      <c r="P7" s="18">
        <v>25486.185713999999</v>
      </c>
      <c r="Q7" s="15">
        <f t="shared" si="7"/>
        <v>568.5832969999974</v>
      </c>
      <c r="R7" s="18">
        <v>31707.966767999998</v>
      </c>
      <c r="S7" s="18">
        <v>31035.682577</v>
      </c>
      <c r="T7" s="15">
        <f t="shared" si="9"/>
        <v>672.28419099999883</v>
      </c>
      <c r="U7" s="18">
        <v>37058.55414</v>
      </c>
      <c r="V7" s="18">
        <v>36227.465744000001</v>
      </c>
      <c r="W7" s="15">
        <f t="shared" si="11"/>
        <v>831.08839599999919</v>
      </c>
      <c r="X7" s="18">
        <v>41611.391035000001</v>
      </c>
      <c r="Y7" s="18">
        <v>40918.685053000001</v>
      </c>
      <c r="Z7" s="15">
        <f t="shared" si="13"/>
        <v>692.70598199999949</v>
      </c>
      <c r="AA7" s="18">
        <v>47344.732670999998</v>
      </c>
      <c r="AB7" s="18">
        <v>46637.303129</v>
      </c>
      <c r="AC7" s="15">
        <f t="shared" si="15"/>
        <v>707.42954199999804</v>
      </c>
      <c r="AD7" s="18">
        <v>53459.327918999996</v>
      </c>
      <c r="AE7" s="18">
        <v>52587.710427999999</v>
      </c>
      <c r="AF7" s="15">
        <f t="shared" si="17"/>
        <v>871.61749099999724</v>
      </c>
      <c r="AG7" s="18">
        <v>59581.518757999998</v>
      </c>
      <c r="AH7" s="18">
        <v>58800.790179999996</v>
      </c>
      <c r="AI7" s="15">
        <f t="shared" si="19"/>
        <v>780.72857800000202</v>
      </c>
      <c r="AJ7" s="18">
        <v>64444.345959999999</v>
      </c>
      <c r="AK7" s="18">
        <v>63841.037281999998</v>
      </c>
      <c r="AL7" s="15">
        <f t="shared" si="21"/>
        <v>603.30867800000124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560.79999999999995</v>
      </c>
      <c r="D8" s="18">
        <v>506.5</v>
      </c>
      <c r="E8" s="15">
        <f t="shared" si="22"/>
        <v>54.299999999999955</v>
      </c>
      <c r="F8" s="18">
        <v>1121.5999999999999</v>
      </c>
      <c r="G8" s="18">
        <v>1013</v>
      </c>
      <c r="H8" s="15">
        <f t="shared" si="1"/>
        <v>108.59999999999991</v>
      </c>
      <c r="I8" s="18">
        <v>1592.4405000000004</v>
      </c>
      <c r="J8" s="18">
        <v>1519.6433999999999</v>
      </c>
      <c r="K8" s="15">
        <f t="shared" si="3"/>
        <v>72.797100000000455</v>
      </c>
      <c r="L8" s="18">
        <v>2208.5405000000001</v>
      </c>
      <c r="M8" s="18">
        <v>2121.0434</v>
      </c>
      <c r="N8" s="15">
        <f t="shared" si="5"/>
        <v>87.497100000000046</v>
      </c>
      <c r="O8" s="18">
        <v>2824.6405</v>
      </c>
      <c r="P8" s="18">
        <v>2722.4434000000001</v>
      </c>
      <c r="Q8" s="15">
        <f t="shared" si="7"/>
        <v>102.19709999999986</v>
      </c>
      <c r="R8" s="18">
        <v>3440.8861500000003</v>
      </c>
      <c r="S8" s="18">
        <v>3323.9542724119997</v>
      </c>
      <c r="T8" s="15">
        <f t="shared" si="9"/>
        <v>116.93187758800059</v>
      </c>
      <c r="U8" s="18">
        <v>4101.9861499999997</v>
      </c>
      <c r="V8" s="18">
        <v>3957.3542724120002</v>
      </c>
      <c r="W8" s="15">
        <f t="shared" si="11"/>
        <v>144.6318775879995</v>
      </c>
      <c r="X8" s="18">
        <v>4762.9861499999997</v>
      </c>
      <c r="Y8" s="18">
        <v>4590.7542724120003</v>
      </c>
      <c r="Z8" s="15">
        <f t="shared" si="13"/>
        <v>172.23187758799941</v>
      </c>
      <c r="AA8" s="18">
        <v>5424.145584210527</v>
      </c>
      <c r="AB8" s="18">
        <v>5224.0745908402214</v>
      </c>
      <c r="AC8" s="15">
        <f t="shared" si="15"/>
        <v>200.07099337030559</v>
      </c>
      <c r="AD8" s="18">
        <v>6057.4455842105299</v>
      </c>
      <c r="AE8" s="18">
        <v>5881.4745908402192</v>
      </c>
      <c r="AF8" s="15">
        <f t="shared" si="17"/>
        <v>175.97099337031068</v>
      </c>
      <c r="AG8" s="18">
        <v>6690.6455842105297</v>
      </c>
      <c r="AH8" s="18">
        <v>6538.8745908402188</v>
      </c>
      <c r="AI8" s="15">
        <f t="shared" si="19"/>
        <v>151.77099337031086</v>
      </c>
      <c r="AJ8" s="18">
        <v>7324.1521810526328</v>
      </c>
      <c r="AK8" s="18">
        <v>7196.2467337624439</v>
      </c>
      <c r="AL8" s="15">
        <f t="shared" si="21"/>
        <v>127.90544729018893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241.53680516666665</v>
      </c>
      <c r="D9" s="18">
        <v>435.03083574999994</v>
      </c>
      <c r="E9" s="15">
        <f t="shared" si="22"/>
        <v>-193.49403058333328</v>
      </c>
      <c r="F9" s="18">
        <v>491.2806103333333</v>
      </c>
      <c r="G9" s="18">
        <v>872.39867149999998</v>
      </c>
      <c r="H9" s="15">
        <f t="shared" si="1"/>
        <v>-381.11806116666668</v>
      </c>
      <c r="I9" s="18">
        <v>1161.0520685709885</v>
      </c>
      <c r="J9" s="18">
        <v>1321.3212189318565</v>
      </c>
      <c r="K9" s="15">
        <f t="shared" si="3"/>
        <v>-160.26915036086803</v>
      </c>
      <c r="L9" s="18">
        <v>1406.4558737376553</v>
      </c>
      <c r="M9" s="18">
        <v>1749.6370546818564</v>
      </c>
      <c r="N9" s="15">
        <f t="shared" si="5"/>
        <v>-343.18118094420106</v>
      </c>
      <c r="O9" s="18">
        <v>1684.1546789043218</v>
      </c>
      <c r="P9" s="18">
        <v>2192.8678904318563</v>
      </c>
      <c r="Q9" s="15">
        <f t="shared" si="7"/>
        <v>-508.71321152753444</v>
      </c>
      <c r="R9" s="18">
        <v>1938.404313249132</v>
      </c>
      <c r="S9" s="18">
        <v>2659.0749008513476</v>
      </c>
      <c r="T9" s="15">
        <f t="shared" si="9"/>
        <v>-720.67058760221562</v>
      </c>
      <c r="U9" s="18">
        <v>2185.031118415799</v>
      </c>
      <c r="V9" s="18">
        <v>3098.8959656013471</v>
      </c>
      <c r="W9" s="15">
        <f t="shared" si="11"/>
        <v>-913.86484718554811</v>
      </c>
      <c r="X9" s="18">
        <v>2425.1279235824654</v>
      </c>
      <c r="Y9" s="18">
        <v>3541.2320303513475</v>
      </c>
      <c r="Z9" s="15">
        <f t="shared" si="13"/>
        <v>-1116.104106768882</v>
      </c>
      <c r="AA9" s="18">
        <v>2661.526127575396</v>
      </c>
      <c r="AB9" s="18">
        <v>4002.288258397492</v>
      </c>
      <c r="AC9" s="15">
        <f t="shared" si="15"/>
        <v>-1340.762130822096</v>
      </c>
      <c r="AD9" s="18">
        <v>2882.8369327420623</v>
      </c>
      <c r="AE9" s="18">
        <v>4438.1807731474919</v>
      </c>
      <c r="AF9" s="15">
        <f t="shared" si="17"/>
        <v>-1555.3438404054295</v>
      </c>
      <c r="AG9" s="18">
        <v>3108.510737908729</v>
      </c>
      <c r="AH9" s="18">
        <v>4885.1152878974926</v>
      </c>
      <c r="AI9" s="15">
        <f t="shared" si="19"/>
        <v>-1776.6045499887637</v>
      </c>
      <c r="AJ9" s="18">
        <v>3342.1833164382037</v>
      </c>
      <c r="AK9" s="18">
        <v>5303.4359076014198</v>
      </c>
      <c r="AL9" s="15">
        <f t="shared" si="21"/>
        <v>-1961.252591163216</v>
      </c>
    </row>
    <row r="10" spans="1:38" ht="18.75" customHeight="1" x14ac:dyDescent="0.3">
      <c r="A10" s="16" t="s">
        <v>25</v>
      </c>
      <c r="B10" s="20" t="s">
        <v>26</v>
      </c>
      <c r="C10" s="18">
        <v>40.617327000000003</v>
      </c>
      <c r="D10" s="18">
        <v>120.81099124282989</v>
      </c>
      <c r="E10" s="15">
        <f t="shared" si="22"/>
        <v>-80.193664242829882</v>
      </c>
      <c r="F10" s="18">
        <v>82.477930000000001</v>
      </c>
      <c r="G10" s="18">
        <v>298.00568313565975</v>
      </c>
      <c r="H10" s="15">
        <f t="shared" si="1"/>
        <v>-215.52775313565974</v>
      </c>
      <c r="I10" s="18">
        <v>144.791113</v>
      </c>
      <c r="J10" s="18">
        <v>418.85642962848959</v>
      </c>
      <c r="K10" s="15">
        <f t="shared" si="3"/>
        <v>-274.0653166284896</v>
      </c>
      <c r="L10" s="18">
        <v>214.82650100000001</v>
      </c>
      <c r="M10" s="18">
        <v>539.61363612131947</v>
      </c>
      <c r="N10" s="15">
        <f t="shared" si="5"/>
        <v>-324.78713512131947</v>
      </c>
      <c r="O10" s="18">
        <v>294.78970300000003</v>
      </c>
      <c r="P10" s="18">
        <v>660.39556461414941</v>
      </c>
      <c r="Q10" s="15">
        <f t="shared" si="7"/>
        <v>-365.60586161414938</v>
      </c>
      <c r="R10" s="18">
        <v>362.82919600000002</v>
      </c>
      <c r="S10" s="18">
        <v>763.96277583697929</v>
      </c>
      <c r="T10" s="15">
        <f t="shared" si="9"/>
        <v>-401.13357983697927</v>
      </c>
      <c r="U10" s="18">
        <v>405.262969</v>
      </c>
      <c r="V10" s="18">
        <v>850.32473885980914</v>
      </c>
      <c r="W10" s="15">
        <f t="shared" si="11"/>
        <v>-445.06176985980915</v>
      </c>
      <c r="X10" s="18">
        <v>480.98538899999994</v>
      </c>
      <c r="Y10" s="18">
        <v>954.14044624263897</v>
      </c>
      <c r="Z10" s="15">
        <f t="shared" si="13"/>
        <v>-473.15505724263903</v>
      </c>
      <c r="AA10" s="18">
        <v>554.61227199999996</v>
      </c>
      <c r="AB10" s="18">
        <v>1034.994080235469</v>
      </c>
      <c r="AC10" s="15">
        <f t="shared" si="15"/>
        <v>-480.38180823546907</v>
      </c>
      <c r="AD10" s="18">
        <v>613.84742699999993</v>
      </c>
      <c r="AE10" s="18">
        <v>1143.9465110082988</v>
      </c>
      <c r="AF10" s="15">
        <f t="shared" si="17"/>
        <v>-530.09908400829886</v>
      </c>
      <c r="AG10" s="18">
        <v>660.18348700000001</v>
      </c>
      <c r="AH10" s="18">
        <v>1249.9742192411286</v>
      </c>
      <c r="AI10" s="15">
        <f t="shared" si="19"/>
        <v>-589.79073224112858</v>
      </c>
      <c r="AJ10" s="18">
        <v>933.30138099999999</v>
      </c>
      <c r="AK10" s="18">
        <v>1361.1988233039585</v>
      </c>
      <c r="AL10" s="15">
        <f t="shared" si="21"/>
        <v>-427.89744230395854</v>
      </c>
    </row>
    <row r="11" spans="1:38" ht="18.75" customHeight="1" x14ac:dyDescent="0.3">
      <c r="A11" s="13" t="s">
        <v>27</v>
      </c>
      <c r="B11" s="21" t="s">
        <v>28</v>
      </c>
      <c r="C11" s="18">
        <v>36.845519000000003</v>
      </c>
      <c r="D11" s="18">
        <v>43.191559099999992</v>
      </c>
      <c r="E11" s="15">
        <f t="shared" si="22"/>
        <v>-6.3460400999999891</v>
      </c>
      <c r="F11" s="18">
        <v>171.823724</v>
      </c>
      <c r="G11" s="18">
        <v>87.776394299999978</v>
      </c>
      <c r="H11" s="15">
        <f t="shared" si="1"/>
        <v>84.04732970000002</v>
      </c>
      <c r="I11" s="18">
        <v>200.70710599999998</v>
      </c>
      <c r="J11" s="18">
        <v>139.32760999999996</v>
      </c>
      <c r="K11" s="15">
        <f t="shared" si="3"/>
        <v>61.379496000000017</v>
      </c>
      <c r="L11" s="18">
        <v>271.20176719999995</v>
      </c>
      <c r="M11" s="18">
        <v>183.28995239999995</v>
      </c>
      <c r="N11" s="15">
        <f t="shared" si="5"/>
        <v>87.911814800000002</v>
      </c>
      <c r="O11" s="18">
        <v>554.14745700000003</v>
      </c>
      <c r="P11" s="18">
        <v>228.62611799999996</v>
      </c>
      <c r="Q11" s="15">
        <f t="shared" si="7"/>
        <v>325.52133900000007</v>
      </c>
      <c r="R11" s="18">
        <v>595.14885900000002</v>
      </c>
      <c r="S11" s="18">
        <v>276.70992999999999</v>
      </c>
      <c r="T11" s="15">
        <f t="shared" si="9"/>
        <v>318.43892900000003</v>
      </c>
      <c r="U11" s="18">
        <v>914.69871000000001</v>
      </c>
      <c r="V11" s="18">
        <v>322.12810919999998</v>
      </c>
      <c r="W11" s="15">
        <f t="shared" si="11"/>
        <v>592.57060079999997</v>
      </c>
      <c r="X11" s="18">
        <v>1490.991542</v>
      </c>
      <c r="Y11" s="18">
        <v>366.83662935000001</v>
      </c>
      <c r="Z11" s="15">
        <f t="shared" si="13"/>
        <v>1124.1549126499999</v>
      </c>
      <c r="AA11" s="18">
        <v>1528.715242</v>
      </c>
      <c r="AB11" s="18">
        <v>418.64174000000003</v>
      </c>
      <c r="AC11" s="15">
        <f t="shared" si="15"/>
        <v>1110.073502</v>
      </c>
      <c r="AD11" s="18">
        <v>1945.4996668000001</v>
      </c>
      <c r="AE11" s="18">
        <v>455.26838320000007</v>
      </c>
      <c r="AF11" s="15">
        <f t="shared" si="17"/>
        <v>1490.2312836000001</v>
      </c>
      <c r="AG11" s="18">
        <v>2565.6322114000004</v>
      </c>
      <c r="AH11" s="18">
        <v>491.3227351000001</v>
      </c>
      <c r="AI11" s="15">
        <f t="shared" si="19"/>
        <v>2074.3094763000004</v>
      </c>
      <c r="AJ11" s="18">
        <v>2907.4341140000001</v>
      </c>
      <c r="AK11" s="18">
        <v>533.10000000000014</v>
      </c>
      <c r="AL11" s="15">
        <f t="shared" si="21"/>
        <v>2374.3341140000002</v>
      </c>
    </row>
    <row r="12" spans="1:38" s="11" customFormat="1" ht="18.75" customHeight="1" x14ac:dyDescent="0.3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">
      <c r="A13" s="13" t="s">
        <v>31</v>
      </c>
      <c r="B13" s="25" t="s">
        <v>32</v>
      </c>
      <c r="C13" s="15">
        <f>+C14+C15+E16+C17+C18</f>
        <v>-236.08169181037397</v>
      </c>
      <c r="D13" s="15">
        <f>+D14+D15+D17+D18</f>
        <v>-758.36931447265556</v>
      </c>
      <c r="E13" s="15">
        <f t="shared" si="22"/>
        <v>522.28762266228159</v>
      </c>
      <c r="F13" s="15">
        <f t="shared" ref="F13" si="23">+F14+F15+H16+F17+F18</f>
        <v>660.35109411467636</v>
      </c>
      <c r="G13" s="15">
        <f t="shared" ref="G13" si="24">+G14+G15+G17+G18</f>
        <v>-12.200204367033848</v>
      </c>
      <c r="H13" s="15">
        <f t="shared" ref="H13:H15" si="25">+F13-G13</f>
        <v>672.55129848171021</v>
      </c>
      <c r="I13" s="15">
        <f t="shared" ref="I13" si="26">+I14+I15+K16+I17+I18</f>
        <v>742.55378055840401</v>
      </c>
      <c r="J13" s="15">
        <f t="shared" ref="J13" si="27">+J14+J15+J17+J18</f>
        <v>12.442967486288808</v>
      </c>
      <c r="K13" s="15">
        <f t="shared" ref="K13:K15" si="28">+I13-J13</f>
        <v>730.11081307211521</v>
      </c>
      <c r="L13" s="15">
        <f t="shared" ref="L13" si="29">+L14+L15+N16+L17+L18</f>
        <v>1466.2352859895075</v>
      </c>
      <c r="M13" s="15">
        <f t="shared" ref="M13" si="30">+M14+M15+M17+M18</f>
        <v>463.84166054738182</v>
      </c>
      <c r="N13" s="15">
        <f t="shared" ref="N13:N15" si="31">+L13-M13</f>
        <v>1002.3936254421257</v>
      </c>
      <c r="O13" s="15">
        <f t="shared" ref="O13" si="32">+O14+O15+Q16+O17+O18</f>
        <v>869.38019783425364</v>
      </c>
      <c r="P13" s="15">
        <f t="shared" ref="P13" si="33">+P14+P15+P17+P18</f>
        <v>-175.99295277716908</v>
      </c>
      <c r="Q13" s="15">
        <f t="shared" ref="Q13:Q15" si="34">+O13-P13</f>
        <v>1045.3731506114227</v>
      </c>
      <c r="R13" s="15">
        <f t="shared" ref="R13" si="35">+R14+R15+T16+R17+R18</f>
        <v>75.803336330231858</v>
      </c>
      <c r="S13" s="15">
        <f t="shared" ref="S13" si="36">+S14+S15+S17+S18</f>
        <v>-222.43935039188455</v>
      </c>
      <c r="T13" s="15">
        <f t="shared" ref="T13:T15" si="37">+R13-S13</f>
        <v>298.24268672211639</v>
      </c>
      <c r="U13" s="15">
        <f t="shared" ref="U13" si="38">+U14+U15+W16+U17+U18</f>
        <v>1780.5774103618639</v>
      </c>
      <c r="V13" s="15">
        <f t="shared" ref="V13" si="39">+V14+V15+V17+V18</f>
        <v>64.615426745090076</v>
      </c>
      <c r="W13" s="15">
        <f t="shared" ref="W13:W15" si="40">+U13-V13</f>
        <v>1715.961983616774</v>
      </c>
      <c r="X13" s="15">
        <f t="shared" ref="X13" si="41">+X14+X15+Z16+X17+X18</f>
        <v>-244.20834291052233</v>
      </c>
      <c r="Y13" s="15">
        <f t="shared" ref="Y13" si="42">+Y14+Y15+Y17+Y18</f>
        <v>-1509.3227163454219</v>
      </c>
      <c r="Z13" s="15">
        <f t="shared" ref="Z13:Z15" si="43">+X13-Y13</f>
        <v>1265.1143734348996</v>
      </c>
      <c r="AA13" s="15">
        <f t="shared" ref="AA13" si="44">+AA14+AA15+AC16+AA17+AA18</f>
        <v>-1209.1929303977636</v>
      </c>
      <c r="AB13" s="15">
        <f t="shared" ref="AB13" si="45">+AB14+AB15+AB17+AB18</f>
        <v>-1361.289220144824</v>
      </c>
      <c r="AC13" s="15">
        <f t="shared" ref="AC13:AC15" si="46">+AA13-AB13</f>
        <v>152.09628974706038</v>
      </c>
      <c r="AD13" s="15">
        <f t="shared" ref="AD13" si="47">+AD14+AD15+AF16+AD17+AD18</f>
        <v>-306.5756518117725</v>
      </c>
      <c r="AE13" s="15">
        <f t="shared" ref="AE13" si="48">+AE14+AE15+AE17+AE18</f>
        <v>-1813.0649892728986</v>
      </c>
      <c r="AF13" s="15">
        <f t="shared" ref="AF13:AF15" si="49">+AD13-AE13</f>
        <v>1506.4893374611261</v>
      </c>
      <c r="AG13" s="15">
        <f t="shared" ref="AG13" si="50">+AG14+AG15+AI16+AG17+AG18</f>
        <v>-11.659650861793267</v>
      </c>
      <c r="AH13" s="15">
        <f t="shared" ref="AH13" si="51">+AH14+AH15+AH17+AH18</f>
        <v>-1756.0203268419411</v>
      </c>
      <c r="AI13" s="15">
        <f t="shared" ref="AI13:AI15" si="52">+AG13-AH13</f>
        <v>1744.3606759801478</v>
      </c>
      <c r="AJ13" s="15">
        <f t="shared" ref="AJ13" si="53">+AJ14+AJ15+AL16+AJ17+AJ18</f>
        <v>-1743.7429116902924</v>
      </c>
      <c r="AK13" s="15">
        <f t="shared" ref="AK13" si="54">+AK14+AK15+AK17+AK18</f>
        <v>-1248.7705788653623</v>
      </c>
      <c r="AL13" s="15">
        <f t="shared" ref="AL13:AL15" si="55">+AJ13-AK13</f>
        <v>-494.97233282493016</v>
      </c>
    </row>
    <row r="14" spans="1:38" ht="18.75" customHeight="1" x14ac:dyDescent="0.25">
      <c r="A14" s="16" t="s">
        <v>33</v>
      </c>
      <c r="B14" s="26" t="s">
        <v>34</v>
      </c>
      <c r="C14" s="18">
        <v>318.57099999999997</v>
      </c>
      <c r="D14" s="18">
        <v>353.30648745266666</v>
      </c>
      <c r="E14" s="15">
        <f t="shared" si="22"/>
        <v>-34.735487452666689</v>
      </c>
      <c r="F14" s="18">
        <v>717.49499999999989</v>
      </c>
      <c r="G14" s="18">
        <v>1217.5919749053332</v>
      </c>
      <c r="H14" s="15">
        <f t="shared" si="25"/>
        <v>-500.09697490533335</v>
      </c>
      <c r="I14" s="18">
        <v>1042.9704124999998</v>
      </c>
      <c r="J14" s="18">
        <v>1307.6866880000002</v>
      </c>
      <c r="K14" s="15">
        <f t="shared" si="28"/>
        <v>-264.71627550000039</v>
      </c>
      <c r="L14" s="18">
        <v>1434.127</v>
      </c>
      <c r="M14" s="18">
        <v>1272.7600000000002</v>
      </c>
      <c r="N14" s="15">
        <f t="shared" si="31"/>
        <v>161.36699999999973</v>
      </c>
      <c r="O14" s="18">
        <v>1668.345</v>
      </c>
      <c r="P14" s="18">
        <v>859.58877953000001</v>
      </c>
      <c r="Q14" s="15">
        <f t="shared" si="34"/>
        <v>808.75622047000002</v>
      </c>
      <c r="R14" s="18">
        <v>1737.0368249670403</v>
      </c>
      <c r="S14" s="18">
        <v>1417.4719356300002</v>
      </c>
      <c r="T14" s="15">
        <f t="shared" si="37"/>
        <v>319.56488933704009</v>
      </c>
      <c r="U14" s="18">
        <v>1813.5119999999999</v>
      </c>
      <c r="V14" s="18">
        <v>1735.09777953</v>
      </c>
      <c r="W14" s="15">
        <f t="shared" si="40"/>
        <v>78.414220469999918</v>
      </c>
      <c r="X14" s="18">
        <v>877.17599999999993</v>
      </c>
      <c r="Y14" s="18">
        <v>1154.2677795299999</v>
      </c>
      <c r="Z14" s="15">
        <f t="shared" si="43"/>
        <v>-277.09177952999994</v>
      </c>
      <c r="AA14" s="18">
        <v>1263.59623743</v>
      </c>
      <c r="AB14" s="18">
        <v>996.0146234799995</v>
      </c>
      <c r="AC14" s="15">
        <f t="shared" si="46"/>
        <v>267.58161395000047</v>
      </c>
      <c r="AD14" s="18">
        <v>1384.6559999999999</v>
      </c>
      <c r="AE14" s="18">
        <v>935.05077952999989</v>
      </c>
      <c r="AF14" s="15">
        <f t="shared" si="49"/>
        <v>449.60522047000006</v>
      </c>
      <c r="AG14" s="18">
        <v>1655.5818458333333</v>
      </c>
      <c r="AH14" s="18">
        <v>1219.4029697799995</v>
      </c>
      <c r="AI14" s="15">
        <f t="shared" si="52"/>
        <v>436.17887605333385</v>
      </c>
      <c r="AJ14" s="18">
        <v>1266.2696499999997</v>
      </c>
      <c r="AK14" s="18">
        <v>1356.5719049999998</v>
      </c>
      <c r="AL14" s="15">
        <f t="shared" si="55"/>
        <v>-90.302255000000059</v>
      </c>
    </row>
    <row r="15" spans="1:38" ht="18.75" customHeight="1" x14ac:dyDescent="0.25">
      <c r="A15" s="16" t="s">
        <v>35</v>
      </c>
      <c r="B15" s="26" t="s">
        <v>36</v>
      </c>
      <c r="C15" s="18">
        <v>-327.2</v>
      </c>
      <c r="D15" s="18">
        <v>353.8</v>
      </c>
      <c r="E15" s="15">
        <f t="shared" si="22"/>
        <v>-681</v>
      </c>
      <c r="F15" s="18">
        <v>55.099999999999966</v>
      </c>
      <c r="G15" s="18">
        <v>328.1</v>
      </c>
      <c r="H15" s="15">
        <f t="shared" si="25"/>
        <v>-273.00000000000006</v>
      </c>
      <c r="I15" s="18">
        <v>-40.000000000000085</v>
      </c>
      <c r="J15" s="18">
        <v>84.600000000000023</v>
      </c>
      <c r="K15" s="15">
        <f t="shared" si="28"/>
        <v>-124.60000000000011</v>
      </c>
      <c r="L15" s="18">
        <v>-460.30000000000035</v>
      </c>
      <c r="M15" s="18">
        <v>-255.30000000000007</v>
      </c>
      <c r="N15" s="15">
        <f t="shared" si="31"/>
        <v>-205.00000000000028</v>
      </c>
      <c r="O15" s="18">
        <v>-379.40000000000038</v>
      </c>
      <c r="P15" s="18">
        <v>-332.89999999999992</v>
      </c>
      <c r="Q15" s="15">
        <f t="shared" si="34"/>
        <v>-46.500000000000455</v>
      </c>
      <c r="R15" s="18">
        <v>-1037.6999999999998</v>
      </c>
      <c r="S15" s="18">
        <v>-548.89999999999986</v>
      </c>
      <c r="T15" s="15">
        <f t="shared" si="37"/>
        <v>-488.79999999999995</v>
      </c>
      <c r="U15" s="18">
        <v>-1503.2</v>
      </c>
      <c r="V15" s="18">
        <v>-785.49999999999989</v>
      </c>
      <c r="W15" s="15">
        <f t="shared" si="40"/>
        <v>-717.70000000000016</v>
      </c>
      <c r="X15" s="18">
        <v>-1459.3999999999999</v>
      </c>
      <c r="Y15" s="18">
        <v>-954.30000000000018</v>
      </c>
      <c r="Z15" s="15">
        <f t="shared" si="43"/>
        <v>-505.09999999999968</v>
      </c>
      <c r="AA15" s="18">
        <v>-1407.2999999999997</v>
      </c>
      <c r="AB15" s="18">
        <v>-1637.5</v>
      </c>
      <c r="AC15" s="15">
        <f t="shared" si="46"/>
        <v>230.20000000000027</v>
      </c>
      <c r="AD15" s="18">
        <v>-1207.1000000000004</v>
      </c>
      <c r="AE15" s="18">
        <v>-2153.9</v>
      </c>
      <c r="AF15" s="15">
        <f t="shared" si="49"/>
        <v>946.79999999999973</v>
      </c>
      <c r="AG15" s="18">
        <v>-1092.8000000000002</v>
      </c>
      <c r="AH15" s="18">
        <v>-2164.5</v>
      </c>
      <c r="AI15" s="15">
        <f t="shared" si="52"/>
        <v>1071.6999999999998</v>
      </c>
      <c r="AJ15" s="18">
        <v>-528.99999999999989</v>
      </c>
      <c r="AK15" s="18">
        <v>-2385.1999999999994</v>
      </c>
      <c r="AL15" s="15">
        <f t="shared" si="55"/>
        <v>1856.1999999999994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11.616</v>
      </c>
      <c r="F16" s="27"/>
      <c r="G16" s="27"/>
      <c r="H16" s="18">
        <v>62.533999999999992</v>
      </c>
      <c r="I16" s="27"/>
      <c r="J16" s="27"/>
      <c r="K16" s="18">
        <v>118.91499999999999</v>
      </c>
      <c r="L16" s="27"/>
      <c r="M16" s="27"/>
      <c r="N16" s="18">
        <v>128.08100000000002</v>
      </c>
      <c r="O16" s="27"/>
      <c r="P16" s="27"/>
      <c r="Q16" s="18">
        <v>127.786</v>
      </c>
      <c r="R16" s="27"/>
      <c r="S16" s="27"/>
      <c r="T16" s="18">
        <v>123.56099999999999</v>
      </c>
      <c r="U16" s="27"/>
      <c r="V16" s="27"/>
      <c r="W16" s="18">
        <v>120.15799999999999</v>
      </c>
      <c r="X16" s="27"/>
      <c r="Y16" s="27"/>
      <c r="Z16" s="18">
        <v>124.82199999999999</v>
      </c>
      <c r="AA16" s="27"/>
      <c r="AB16" s="27"/>
      <c r="AC16" s="18">
        <v>130.33799999999999</v>
      </c>
      <c r="AD16" s="27"/>
      <c r="AE16" s="27"/>
      <c r="AF16" s="18">
        <v>198.06700000000001</v>
      </c>
      <c r="AG16" s="27"/>
      <c r="AH16" s="27"/>
      <c r="AI16" s="18">
        <v>241.94300000000001</v>
      </c>
      <c r="AJ16" s="27"/>
      <c r="AK16" s="27"/>
      <c r="AL16" s="18">
        <v>245.02500000000001</v>
      </c>
    </row>
    <row r="17" spans="1:38" ht="18.75" customHeight="1" x14ac:dyDescent="0.25">
      <c r="A17" s="16" t="s">
        <v>39</v>
      </c>
      <c r="B17" s="26" t="s">
        <v>40</v>
      </c>
      <c r="C17" s="18">
        <v>-1333.868691810374</v>
      </c>
      <c r="D17" s="18">
        <v>-1465.4758019253222</v>
      </c>
      <c r="E17" s="15">
        <f t="shared" si="22"/>
        <v>131.60711011494823</v>
      </c>
      <c r="F17" s="18">
        <v>-1339.9779058853235</v>
      </c>
      <c r="G17" s="18">
        <v>-1557.892179272367</v>
      </c>
      <c r="H17" s="15">
        <f t="shared" ref="H17:H18" si="56">+F17-G17</f>
        <v>217.91427338704352</v>
      </c>
      <c r="I17" s="18">
        <v>-1460.7316319415959</v>
      </c>
      <c r="J17" s="18">
        <v>-1379.8437205137113</v>
      </c>
      <c r="K17" s="15">
        <f t="shared" ref="K17:K18" si="57">+I17-J17</f>
        <v>-80.887911427884546</v>
      </c>
      <c r="L17" s="18">
        <v>150.22728598950812</v>
      </c>
      <c r="M17" s="18">
        <v>-553.61833945261833</v>
      </c>
      <c r="N17" s="15">
        <f t="shared" ref="N17:N18" si="58">+L17-M17</f>
        <v>703.84562544212645</v>
      </c>
      <c r="O17" s="18">
        <v>-545.65080216574609</v>
      </c>
      <c r="P17" s="18">
        <v>-702.68173230716923</v>
      </c>
      <c r="Q17" s="15">
        <f t="shared" ref="Q17:Q18" si="59">+O17-P17</f>
        <v>157.03093014142314</v>
      </c>
      <c r="R17" s="18">
        <v>-744.29448863680864</v>
      </c>
      <c r="S17" s="18">
        <v>-1091.0112860218849</v>
      </c>
      <c r="T17" s="15">
        <f t="shared" ref="T17:T18" si="60">+R17-S17</f>
        <v>346.71679738507623</v>
      </c>
      <c r="U17" s="18">
        <v>1383.4074103618641</v>
      </c>
      <c r="V17" s="18">
        <v>-884.98235278491006</v>
      </c>
      <c r="W17" s="15">
        <f t="shared" ref="W17:W18" si="61">+U17-V17</f>
        <v>2268.3897631467744</v>
      </c>
      <c r="X17" s="18">
        <v>179.79365708947762</v>
      </c>
      <c r="Y17" s="18">
        <v>-1709.2904958754216</v>
      </c>
      <c r="Z17" s="15">
        <f t="shared" ref="Z17:Z18" si="62">+X17-Y17</f>
        <v>1889.0841529648992</v>
      </c>
      <c r="AA17" s="18">
        <v>-1833.7271678277637</v>
      </c>
      <c r="AB17" s="18">
        <v>-719.80384362482346</v>
      </c>
      <c r="AC17" s="15">
        <f t="shared" ref="AC17:AC18" si="63">+AA17-AB17</f>
        <v>-1113.9233242029402</v>
      </c>
      <c r="AD17" s="18">
        <v>-882.19865181177215</v>
      </c>
      <c r="AE17" s="18">
        <v>-594.21576880289854</v>
      </c>
      <c r="AF17" s="15">
        <f t="shared" ref="AF17:AF18" si="64">+AD17-AE17</f>
        <v>-287.98288300887361</v>
      </c>
      <c r="AG17" s="18">
        <v>-1058.1844966951264</v>
      </c>
      <c r="AH17" s="18">
        <v>-810.92329662194061</v>
      </c>
      <c r="AI17" s="15">
        <f t="shared" ref="AI17:AI18" si="65">+AG17-AH17</f>
        <v>-247.26120007318582</v>
      </c>
      <c r="AJ17" s="18">
        <v>-2967.8375616902922</v>
      </c>
      <c r="AK17" s="18">
        <v>-220.14248386536275</v>
      </c>
      <c r="AL17" s="15">
        <f t="shared" ref="AL17:AL18" si="66">+AJ17-AK17</f>
        <v>-2747.6950778249293</v>
      </c>
    </row>
    <row r="18" spans="1:38" ht="18.75" customHeight="1" x14ac:dyDescent="0.25">
      <c r="A18" s="16" t="s">
        <v>41</v>
      </c>
      <c r="B18" s="26" t="s">
        <v>42</v>
      </c>
      <c r="C18" s="18">
        <v>1094.8</v>
      </c>
      <c r="D18" s="27"/>
      <c r="E18" s="15">
        <f t="shared" si="22"/>
        <v>1094.8</v>
      </c>
      <c r="F18" s="18">
        <v>1165.2</v>
      </c>
      <c r="G18" s="27"/>
      <c r="H18" s="15">
        <f t="shared" si="56"/>
        <v>1165.2</v>
      </c>
      <c r="I18" s="18">
        <v>1081.4000000000001</v>
      </c>
      <c r="J18" s="27"/>
      <c r="K18" s="15">
        <f t="shared" si="57"/>
        <v>1081.4000000000001</v>
      </c>
      <c r="L18" s="18">
        <v>214.09999999999994</v>
      </c>
      <c r="M18" s="27"/>
      <c r="N18" s="15">
        <f t="shared" si="58"/>
        <v>214.09999999999994</v>
      </c>
      <c r="O18" s="18">
        <v>-1.7000000000000455</v>
      </c>
      <c r="P18" s="27"/>
      <c r="Q18" s="15">
        <f t="shared" si="59"/>
        <v>-1.7000000000000455</v>
      </c>
      <c r="R18" s="18">
        <v>-2.7999999999999972</v>
      </c>
      <c r="S18" s="27"/>
      <c r="T18" s="15">
        <f t="shared" si="60"/>
        <v>-2.7999999999999972</v>
      </c>
      <c r="U18" s="18">
        <v>-33.299999999999997</v>
      </c>
      <c r="V18" s="27"/>
      <c r="W18" s="15">
        <f t="shared" si="61"/>
        <v>-33.299999999999997</v>
      </c>
      <c r="X18" s="18">
        <v>33.399999999999963</v>
      </c>
      <c r="Y18" s="27"/>
      <c r="Z18" s="15">
        <f t="shared" si="62"/>
        <v>33.399999999999963</v>
      </c>
      <c r="AA18" s="18">
        <v>637.9</v>
      </c>
      <c r="AB18" s="27"/>
      <c r="AC18" s="15">
        <f t="shared" si="63"/>
        <v>637.9</v>
      </c>
      <c r="AD18" s="18">
        <v>200.00000000000006</v>
      </c>
      <c r="AE18" s="27"/>
      <c r="AF18" s="15">
        <f t="shared" si="64"/>
        <v>200.00000000000006</v>
      </c>
      <c r="AG18" s="18">
        <v>241.80000000000004</v>
      </c>
      <c r="AH18" s="27"/>
      <c r="AI18" s="15">
        <f t="shared" si="65"/>
        <v>241.80000000000004</v>
      </c>
      <c r="AJ18" s="18">
        <v>241.80000000000004</v>
      </c>
      <c r="AK18" s="27"/>
      <c r="AL18" s="15">
        <f t="shared" si="66"/>
        <v>241.80000000000004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664.63839858844517</v>
      </c>
      <c r="F19" s="29"/>
      <c r="G19" s="29"/>
      <c r="H19" s="30">
        <f>-H6-H11+H13</f>
        <v>821.81287108403785</v>
      </c>
      <c r="I19" s="29"/>
      <c r="J19" s="29"/>
      <c r="K19" s="30">
        <f>-K6-K11+K13</f>
        <v>685.69480906147669</v>
      </c>
      <c r="L19" s="29"/>
      <c r="M19" s="29"/>
      <c r="N19" s="30">
        <f>-N6-N11+N13</f>
        <v>1094.8159997076541</v>
      </c>
      <c r="O19" s="29"/>
      <c r="P19" s="29"/>
      <c r="Q19" s="30">
        <f>-Q6-Q11+Q13</f>
        <v>923.39048775310744</v>
      </c>
      <c r="R19" s="29"/>
      <c r="S19" s="29"/>
      <c r="T19" s="30">
        <f>-T6-T11+T13</f>
        <v>312.39185657330898</v>
      </c>
      <c r="U19" s="29"/>
      <c r="V19" s="29"/>
      <c r="W19" s="30">
        <f>-W6-W11+W13</f>
        <v>1506.5977262741314</v>
      </c>
      <c r="X19" s="29"/>
      <c r="Y19" s="29"/>
      <c r="Z19" s="30">
        <f>-Z6-Z11+Z13</f>
        <v>865.28076520842319</v>
      </c>
      <c r="AA19" s="29"/>
      <c r="AB19" s="29"/>
      <c r="AC19" s="30">
        <f>-AC6-AC11+AC13</f>
        <v>-44.333808565672598</v>
      </c>
      <c r="AD19" s="29"/>
      <c r="AE19" s="29"/>
      <c r="AF19" s="30">
        <f>-AF6-AF11+AF13</f>
        <v>1054.1124939045371</v>
      </c>
      <c r="AG19" s="29"/>
      <c r="AH19" s="29"/>
      <c r="AI19" s="30">
        <f>-AI6-AI11+AI13</f>
        <v>1103.9469105397407</v>
      </c>
      <c r="AJ19" s="29"/>
      <c r="AK19" s="29"/>
      <c r="AL19" s="30">
        <f>-AL6-AL11+AL13</f>
        <v>-1211.370538647936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431" priority="431" stopIfTrue="1"/>
    <cfRule type="duplicateValues" dxfId="430" priority="432" stopIfTrue="1"/>
  </conditionalFormatting>
  <conditionalFormatting sqref="D12">
    <cfRule type="duplicateValues" dxfId="429" priority="429" stopIfTrue="1"/>
    <cfRule type="duplicateValues" dxfId="428" priority="430" stopIfTrue="1"/>
  </conditionalFormatting>
  <conditionalFormatting sqref="E12">
    <cfRule type="duplicateValues" dxfId="427" priority="427" stopIfTrue="1"/>
    <cfRule type="duplicateValues" dxfId="426" priority="428" stopIfTrue="1"/>
  </conditionalFormatting>
  <conditionalFormatting sqref="C12">
    <cfRule type="duplicateValues" dxfId="425" priority="425" stopIfTrue="1"/>
    <cfRule type="duplicateValues" dxfId="424" priority="426" stopIfTrue="1"/>
  </conditionalFormatting>
  <conditionalFormatting sqref="D12">
    <cfRule type="duplicateValues" dxfId="423" priority="423" stopIfTrue="1"/>
    <cfRule type="duplicateValues" dxfId="422" priority="424" stopIfTrue="1"/>
  </conditionalFormatting>
  <conditionalFormatting sqref="E12">
    <cfRule type="duplicateValues" dxfId="421" priority="421" stopIfTrue="1"/>
    <cfRule type="duplicateValues" dxfId="420" priority="422" stopIfTrue="1"/>
  </conditionalFormatting>
  <conditionalFormatting sqref="F12">
    <cfRule type="duplicateValues" dxfId="275" priority="275" stopIfTrue="1"/>
    <cfRule type="duplicateValues" dxfId="274" priority="276" stopIfTrue="1"/>
  </conditionalFormatting>
  <conditionalFormatting sqref="G12">
    <cfRule type="duplicateValues" dxfId="273" priority="273" stopIfTrue="1"/>
    <cfRule type="duplicateValues" dxfId="272" priority="274" stopIfTrue="1"/>
  </conditionalFormatting>
  <conditionalFormatting sqref="H12">
    <cfRule type="duplicateValues" dxfId="271" priority="271" stopIfTrue="1"/>
    <cfRule type="duplicateValues" dxfId="270" priority="272" stopIfTrue="1"/>
  </conditionalFormatting>
  <conditionalFormatting sqref="F12">
    <cfRule type="duplicateValues" dxfId="269" priority="269" stopIfTrue="1"/>
    <cfRule type="duplicateValues" dxfId="268" priority="270" stopIfTrue="1"/>
  </conditionalFormatting>
  <conditionalFormatting sqref="G12">
    <cfRule type="duplicateValues" dxfId="267" priority="267" stopIfTrue="1"/>
    <cfRule type="duplicateValues" dxfId="266" priority="268" stopIfTrue="1"/>
  </conditionalFormatting>
  <conditionalFormatting sqref="H12">
    <cfRule type="duplicateValues" dxfId="265" priority="265" stopIfTrue="1"/>
    <cfRule type="duplicateValues" dxfId="264" priority="266" stopIfTrue="1"/>
  </conditionalFormatting>
  <conditionalFormatting sqref="I12">
    <cfRule type="duplicateValues" dxfId="263" priority="263" stopIfTrue="1"/>
    <cfRule type="duplicateValues" dxfId="262" priority="264" stopIfTrue="1"/>
  </conditionalFormatting>
  <conditionalFormatting sqref="J12">
    <cfRule type="duplicateValues" dxfId="261" priority="261" stopIfTrue="1"/>
    <cfRule type="duplicateValues" dxfId="260" priority="262" stopIfTrue="1"/>
  </conditionalFormatting>
  <conditionalFormatting sqref="K12">
    <cfRule type="duplicateValues" dxfId="259" priority="259" stopIfTrue="1"/>
    <cfRule type="duplicateValues" dxfId="258" priority="260" stopIfTrue="1"/>
  </conditionalFormatting>
  <conditionalFormatting sqref="I12">
    <cfRule type="duplicateValues" dxfId="257" priority="257" stopIfTrue="1"/>
    <cfRule type="duplicateValues" dxfId="256" priority="258" stopIfTrue="1"/>
  </conditionalFormatting>
  <conditionalFormatting sqref="J12">
    <cfRule type="duplicateValues" dxfId="255" priority="255" stopIfTrue="1"/>
    <cfRule type="duplicateValues" dxfId="254" priority="256" stopIfTrue="1"/>
  </conditionalFormatting>
  <conditionalFormatting sqref="K12">
    <cfRule type="duplicateValues" dxfId="253" priority="253" stopIfTrue="1"/>
    <cfRule type="duplicateValues" dxfId="252" priority="254" stopIfTrue="1"/>
  </conditionalFormatting>
  <conditionalFormatting sqref="L12">
    <cfRule type="duplicateValues" dxfId="251" priority="251" stopIfTrue="1"/>
    <cfRule type="duplicateValues" dxfId="250" priority="252" stopIfTrue="1"/>
  </conditionalFormatting>
  <conditionalFormatting sqref="M12">
    <cfRule type="duplicateValues" dxfId="249" priority="249" stopIfTrue="1"/>
    <cfRule type="duplicateValues" dxfId="248" priority="250" stopIfTrue="1"/>
  </conditionalFormatting>
  <conditionalFormatting sqref="N12">
    <cfRule type="duplicateValues" dxfId="247" priority="247" stopIfTrue="1"/>
    <cfRule type="duplicateValues" dxfId="246" priority="248" stopIfTrue="1"/>
  </conditionalFormatting>
  <conditionalFormatting sqref="L12">
    <cfRule type="duplicateValues" dxfId="245" priority="245" stopIfTrue="1"/>
    <cfRule type="duplicateValues" dxfId="244" priority="246" stopIfTrue="1"/>
  </conditionalFormatting>
  <conditionalFormatting sqref="M12">
    <cfRule type="duplicateValues" dxfId="243" priority="243" stopIfTrue="1"/>
    <cfRule type="duplicateValues" dxfId="242" priority="244" stopIfTrue="1"/>
  </conditionalFormatting>
  <conditionalFormatting sqref="N12">
    <cfRule type="duplicateValues" dxfId="241" priority="241" stopIfTrue="1"/>
    <cfRule type="duplicateValues" dxfId="240" priority="242" stopIfTrue="1"/>
  </conditionalFormatting>
  <conditionalFormatting sqref="O12">
    <cfRule type="duplicateValues" dxfId="239" priority="239" stopIfTrue="1"/>
    <cfRule type="duplicateValues" dxfId="238" priority="240" stopIfTrue="1"/>
  </conditionalFormatting>
  <conditionalFormatting sqref="P12">
    <cfRule type="duplicateValues" dxfId="237" priority="237" stopIfTrue="1"/>
    <cfRule type="duplicateValues" dxfId="236" priority="238" stopIfTrue="1"/>
  </conditionalFormatting>
  <conditionalFormatting sqref="Q12">
    <cfRule type="duplicateValues" dxfId="235" priority="235" stopIfTrue="1"/>
    <cfRule type="duplicateValues" dxfId="234" priority="236" stopIfTrue="1"/>
  </conditionalFormatting>
  <conditionalFormatting sqref="O12">
    <cfRule type="duplicateValues" dxfId="233" priority="233" stopIfTrue="1"/>
    <cfRule type="duplicateValues" dxfId="232" priority="234" stopIfTrue="1"/>
  </conditionalFormatting>
  <conditionalFormatting sqref="P12">
    <cfRule type="duplicateValues" dxfId="231" priority="231" stopIfTrue="1"/>
    <cfRule type="duplicateValues" dxfId="230" priority="232" stopIfTrue="1"/>
  </conditionalFormatting>
  <conditionalFormatting sqref="Q12">
    <cfRule type="duplicateValues" dxfId="229" priority="229" stopIfTrue="1"/>
    <cfRule type="duplicateValues" dxfId="228" priority="230" stopIfTrue="1"/>
  </conditionalFormatting>
  <conditionalFormatting sqref="R12">
    <cfRule type="duplicateValues" dxfId="227" priority="227" stopIfTrue="1"/>
    <cfRule type="duplicateValues" dxfId="226" priority="228" stopIfTrue="1"/>
  </conditionalFormatting>
  <conditionalFormatting sqref="S12">
    <cfRule type="duplicateValues" dxfId="225" priority="225" stopIfTrue="1"/>
    <cfRule type="duplicateValues" dxfId="224" priority="226" stopIfTrue="1"/>
  </conditionalFormatting>
  <conditionalFormatting sqref="T12">
    <cfRule type="duplicateValues" dxfId="223" priority="223" stopIfTrue="1"/>
    <cfRule type="duplicateValues" dxfId="222" priority="224" stopIfTrue="1"/>
  </conditionalFormatting>
  <conditionalFormatting sqref="R12">
    <cfRule type="duplicateValues" dxfId="221" priority="221" stopIfTrue="1"/>
    <cfRule type="duplicateValues" dxfId="220" priority="222" stopIfTrue="1"/>
  </conditionalFormatting>
  <conditionalFormatting sqref="S12">
    <cfRule type="duplicateValues" dxfId="219" priority="219" stopIfTrue="1"/>
    <cfRule type="duplicateValues" dxfId="218" priority="220" stopIfTrue="1"/>
  </conditionalFormatting>
  <conditionalFormatting sqref="T12">
    <cfRule type="duplicateValues" dxfId="217" priority="217" stopIfTrue="1"/>
    <cfRule type="duplicateValues" dxfId="216" priority="218" stopIfTrue="1"/>
  </conditionalFormatting>
  <conditionalFormatting sqref="U12">
    <cfRule type="duplicateValues" dxfId="215" priority="215" stopIfTrue="1"/>
    <cfRule type="duplicateValues" dxfId="214" priority="216" stopIfTrue="1"/>
  </conditionalFormatting>
  <conditionalFormatting sqref="V12">
    <cfRule type="duplicateValues" dxfId="213" priority="213" stopIfTrue="1"/>
    <cfRule type="duplicateValues" dxfId="212" priority="214" stopIfTrue="1"/>
  </conditionalFormatting>
  <conditionalFormatting sqref="W12">
    <cfRule type="duplicateValues" dxfId="211" priority="211" stopIfTrue="1"/>
    <cfRule type="duplicateValues" dxfId="210" priority="212" stopIfTrue="1"/>
  </conditionalFormatting>
  <conditionalFormatting sqref="U12">
    <cfRule type="duplicateValues" dxfId="209" priority="209" stopIfTrue="1"/>
    <cfRule type="duplicateValues" dxfId="208" priority="210" stopIfTrue="1"/>
  </conditionalFormatting>
  <conditionalFormatting sqref="V12">
    <cfRule type="duplicateValues" dxfId="207" priority="207" stopIfTrue="1"/>
    <cfRule type="duplicateValues" dxfId="206" priority="208" stopIfTrue="1"/>
  </conditionalFormatting>
  <conditionalFormatting sqref="W12">
    <cfRule type="duplicateValues" dxfId="205" priority="205" stopIfTrue="1"/>
    <cfRule type="duplicateValues" dxfId="204" priority="206" stopIfTrue="1"/>
  </conditionalFormatting>
  <conditionalFormatting sqref="X12">
    <cfRule type="duplicateValues" dxfId="203" priority="203" stopIfTrue="1"/>
    <cfRule type="duplicateValues" dxfId="202" priority="204" stopIfTrue="1"/>
  </conditionalFormatting>
  <conditionalFormatting sqref="Y12">
    <cfRule type="duplicateValues" dxfId="201" priority="201" stopIfTrue="1"/>
    <cfRule type="duplicateValues" dxfId="200" priority="202" stopIfTrue="1"/>
  </conditionalFormatting>
  <conditionalFormatting sqref="Z12">
    <cfRule type="duplicateValues" dxfId="199" priority="199" stopIfTrue="1"/>
    <cfRule type="duplicateValues" dxfId="198" priority="200" stopIfTrue="1"/>
  </conditionalFormatting>
  <conditionalFormatting sqref="X12">
    <cfRule type="duplicateValues" dxfId="197" priority="197" stopIfTrue="1"/>
    <cfRule type="duplicateValues" dxfId="196" priority="198" stopIfTrue="1"/>
  </conditionalFormatting>
  <conditionalFormatting sqref="Y12">
    <cfRule type="duplicateValues" dxfId="195" priority="195" stopIfTrue="1"/>
    <cfRule type="duplicateValues" dxfId="194" priority="196" stopIfTrue="1"/>
  </conditionalFormatting>
  <conditionalFormatting sqref="Z12">
    <cfRule type="duplicateValues" dxfId="193" priority="193" stopIfTrue="1"/>
    <cfRule type="duplicateValues" dxfId="192" priority="194" stopIfTrue="1"/>
  </conditionalFormatting>
  <conditionalFormatting sqref="AA12">
    <cfRule type="duplicateValues" dxfId="191" priority="191" stopIfTrue="1"/>
    <cfRule type="duplicateValues" dxfId="190" priority="192" stopIfTrue="1"/>
  </conditionalFormatting>
  <conditionalFormatting sqref="AB12">
    <cfRule type="duplicateValues" dxfId="189" priority="189" stopIfTrue="1"/>
    <cfRule type="duplicateValues" dxfId="188" priority="190" stopIfTrue="1"/>
  </conditionalFormatting>
  <conditionalFormatting sqref="AC12">
    <cfRule type="duplicateValues" dxfId="187" priority="187" stopIfTrue="1"/>
    <cfRule type="duplicateValues" dxfId="186" priority="188" stopIfTrue="1"/>
  </conditionalFormatting>
  <conditionalFormatting sqref="AA12">
    <cfRule type="duplicateValues" dxfId="185" priority="185" stopIfTrue="1"/>
    <cfRule type="duplicateValues" dxfId="184" priority="186" stopIfTrue="1"/>
  </conditionalFormatting>
  <conditionalFormatting sqref="AB12">
    <cfRule type="duplicateValues" dxfId="183" priority="183" stopIfTrue="1"/>
    <cfRule type="duplicateValues" dxfId="182" priority="184" stopIfTrue="1"/>
  </conditionalFormatting>
  <conditionalFormatting sqref="AC12">
    <cfRule type="duplicateValues" dxfId="181" priority="181" stopIfTrue="1"/>
    <cfRule type="duplicateValues" dxfId="180" priority="182" stopIfTrue="1"/>
  </conditionalFormatting>
  <conditionalFormatting sqref="AD12">
    <cfRule type="duplicateValues" dxfId="179" priority="179" stopIfTrue="1"/>
    <cfRule type="duplicateValues" dxfId="178" priority="180" stopIfTrue="1"/>
  </conditionalFormatting>
  <conditionalFormatting sqref="AE12">
    <cfRule type="duplicateValues" dxfId="177" priority="177" stopIfTrue="1"/>
    <cfRule type="duplicateValues" dxfId="176" priority="178" stopIfTrue="1"/>
  </conditionalFormatting>
  <conditionalFormatting sqref="AF12">
    <cfRule type="duplicateValues" dxfId="175" priority="175" stopIfTrue="1"/>
    <cfRule type="duplicateValues" dxfId="174" priority="176" stopIfTrue="1"/>
  </conditionalFormatting>
  <conditionalFormatting sqref="AD12">
    <cfRule type="duplicateValues" dxfId="173" priority="173" stopIfTrue="1"/>
    <cfRule type="duplicateValues" dxfId="172" priority="174" stopIfTrue="1"/>
  </conditionalFormatting>
  <conditionalFormatting sqref="AE12">
    <cfRule type="duplicateValues" dxfId="171" priority="171" stopIfTrue="1"/>
    <cfRule type="duplicateValues" dxfId="170" priority="172" stopIfTrue="1"/>
  </conditionalFormatting>
  <conditionalFormatting sqref="AF12">
    <cfRule type="duplicateValues" dxfId="169" priority="169" stopIfTrue="1"/>
    <cfRule type="duplicateValues" dxfId="168" priority="170" stopIfTrue="1"/>
  </conditionalFormatting>
  <conditionalFormatting sqref="AG12">
    <cfRule type="duplicateValues" dxfId="167" priority="167" stopIfTrue="1"/>
    <cfRule type="duplicateValues" dxfId="166" priority="168" stopIfTrue="1"/>
  </conditionalFormatting>
  <conditionalFormatting sqref="AH12">
    <cfRule type="duplicateValues" dxfId="165" priority="165" stopIfTrue="1"/>
    <cfRule type="duplicateValues" dxfId="164" priority="166" stopIfTrue="1"/>
  </conditionalFormatting>
  <conditionalFormatting sqref="AI12">
    <cfRule type="duplicateValues" dxfId="163" priority="163" stopIfTrue="1"/>
    <cfRule type="duplicateValues" dxfId="162" priority="164" stopIfTrue="1"/>
  </conditionalFormatting>
  <conditionalFormatting sqref="AG12">
    <cfRule type="duplicateValues" dxfId="161" priority="161" stopIfTrue="1"/>
    <cfRule type="duplicateValues" dxfId="160" priority="162" stopIfTrue="1"/>
  </conditionalFormatting>
  <conditionalFormatting sqref="AH12">
    <cfRule type="duplicateValues" dxfId="159" priority="159" stopIfTrue="1"/>
    <cfRule type="duplicateValues" dxfId="158" priority="160" stopIfTrue="1"/>
  </conditionalFormatting>
  <conditionalFormatting sqref="AI12">
    <cfRule type="duplicateValues" dxfId="157" priority="157" stopIfTrue="1"/>
    <cfRule type="duplicateValues" dxfId="156" priority="158" stopIfTrue="1"/>
  </conditionalFormatting>
  <conditionalFormatting sqref="AJ12">
    <cfRule type="duplicateValues" dxfId="155" priority="155" stopIfTrue="1"/>
    <cfRule type="duplicateValues" dxfId="154" priority="156" stopIfTrue="1"/>
  </conditionalFormatting>
  <conditionalFormatting sqref="AK12">
    <cfRule type="duplicateValues" dxfId="153" priority="153" stopIfTrue="1"/>
    <cfRule type="duplicateValues" dxfId="152" priority="154" stopIfTrue="1"/>
  </conditionalFormatting>
  <conditionalFormatting sqref="AL12">
    <cfRule type="duplicateValues" dxfId="151" priority="151" stopIfTrue="1"/>
    <cfRule type="duplicateValues" dxfId="150" priority="152" stopIfTrue="1"/>
  </conditionalFormatting>
  <conditionalFormatting sqref="AJ12">
    <cfRule type="duplicateValues" dxfId="149" priority="149" stopIfTrue="1"/>
    <cfRule type="duplicateValues" dxfId="148" priority="150" stopIfTrue="1"/>
  </conditionalFormatting>
  <conditionalFormatting sqref="AK12">
    <cfRule type="duplicateValues" dxfId="147" priority="147" stopIfTrue="1"/>
    <cfRule type="duplicateValues" dxfId="146" priority="148" stopIfTrue="1"/>
  </conditionalFormatting>
  <conditionalFormatting sqref="AL12">
    <cfRule type="duplicateValues" dxfId="145" priority="145" stopIfTrue="1"/>
    <cfRule type="duplicateValues" dxfId="144" priority="146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2024-10-07T12:44:08Z</dcterms:created>
  <dcterms:modified xsi:type="dcterms:W3CDTF">2024-10-07T12:44:50Z</dcterms:modified>
</cp:coreProperties>
</file>