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1AB4A322-46A0-4C12-BEC0-C6D4BF0D5921}" xr6:coauthVersionLast="47" xr6:coauthVersionMax="47" xr10:uidLastSave="{00000000-0000-0000-0000-000000000000}"/>
  <bookViews>
    <workbookView xWindow="-108" yWindow="-108" windowWidth="23256" windowHeight="12576" xr2:uid="{8A82A2D7-7CE5-4FD9-B3B2-F29A92E34975}"/>
  </bookViews>
  <sheets>
    <sheet name="IIP_2021" sheetId="1" r:id="rId1"/>
  </sheets>
  <definedNames>
    <definedName name="_xlnm._FilterDatabase" localSheetId="0" hidden="1">IIP_2021!$A$6:$WSB$48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N29" i="1" s="1"/>
  <c r="L29" i="1"/>
  <c r="J29" i="1"/>
  <c r="I29" i="1"/>
  <c r="K29" i="1" s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K24" i="1" s="1"/>
  <c r="G24" i="1"/>
  <c r="F24" i="1"/>
  <c r="H24" i="1" s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I19" i="1"/>
  <c r="G19" i="1"/>
  <c r="F19" i="1"/>
  <c r="E19" i="1"/>
  <c r="D19" i="1"/>
  <c r="D18" i="1" s="1"/>
  <c r="C19" i="1"/>
  <c r="C18" i="1" s="1"/>
  <c r="J18" i="1"/>
  <c r="G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N13" i="1" s="1"/>
  <c r="J13" i="1"/>
  <c r="I13" i="1"/>
  <c r="G13" i="1"/>
  <c r="F13" i="1"/>
  <c r="D13" i="1"/>
  <c r="C13" i="1"/>
  <c r="E13" i="1" s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N8" i="1" s="1"/>
  <c r="L8" i="1"/>
  <c r="L7" i="1" s="1"/>
  <c r="J8" i="1"/>
  <c r="J7" i="1" s="1"/>
  <c r="J6" i="1" s="1"/>
  <c r="I8" i="1"/>
  <c r="I7" i="1" s="1"/>
  <c r="G8" i="1"/>
  <c r="F8" i="1"/>
  <c r="D8" i="1"/>
  <c r="C8" i="1"/>
  <c r="C7" i="1" s="1"/>
  <c r="C6" i="1" s="1"/>
  <c r="H29" i="1" l="1"/>
  <c r="E34" i="1"/>
  <c r="E8" i="1"/>
  <c r="N24" i="1"/>
  <c r="E29" i="1"/>
  <c r="M7" i="1"/>
  <c r="L18" i="1"/>
  <c r="H34" i="1"/>
  <c r="N18" i="1"/>
  <c r="E18" i="1"/>
  <c r="H8" i="1"/>
  <c r="N19" i="1"/>
  <c r="K34" i="1"/>
  <c r="G7" i="1"/>
  <c r="G6" i="1" s="1"/>
  <c r="H13" i="1"/>
  <c r="F18" i="1"/>
  <c r="H18" i="1" s="1"/>
  <c r="H19" i="1"/>
  <c r="E24" i="1"/>
  <c r="F7" i="1"/>
  <c r="H7" i="1" s="1"/>
  <c r="K13" i="1"/>
  <c r="I18" i="1"/>
  <c r="K18" i="1" s="1"/>
  <c r="K19" i="1"/>
  <c r="K7" i="1"/>
  <c r="L6" i="1"/>
  <c r="N7" i="1"/>
  <c r="M6" i="1"/>
  <c r="D7" i="1"/>
  <c r="F6" i="1"/>
  <c r="H6" i="1" s="1"/>
  <c r="K8" i="1"/>
  <c r="N6" i="1" l="1"/>
  <c r="I6" i="1"/>
  <c r="K6" i="1" s="1"/>
  <c r="D6" i="1"/>
  <c r="E6" i="1" s="1"/>
  <c r="E7" i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<sst xmlns="http://schemas.openxmlformats.org/spreadsheetml/2006/main" count="102" uniqueCount="73">
  <si>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</si>
  <si>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</si>
  <si>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</si>
  <si>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</si>
  <si>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</si>
  <si>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</si>
  <si>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</si>
  <si>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</si>
  <si>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</si>
  <si>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</si>
  <si>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</si>
  <si>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</si>
  <si>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</si>
  <si>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</si>
  <si>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</si>
  <si>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</si>
  <si>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</si>
  <si>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</si>
  <si>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Other 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</si>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</sst>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3EB0CB05-9142-4E86-96A6-F456FC8C3A02}"/>
    <cellStyle name="Normal 7" xfId="1" xr:uid="{64F97B2A-FD8A-4363-B01B-8324E489FA52}"/>
    <cellStyle name="Normal_Booklet 2011_euro17_WGES_2011_280" xfId="2" xr:uid="{AA8D0162-62A7-46A1-8528-D27D4A0698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F0349-B656-40B2-84B8-19E38445D054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2021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101957.8639314101</v>
      </c>
      <c r="D6" s="15">
        <f>+D7+D18+D29+D34</f>
        <v>159571.6082787925</v>
      </c>
      <c r="E6" s="15">
        <f>+C6-D6</f>
        <v>-57613.744347382395</v>
      </c>
      <c r="F6" s="15">
        <f>+F7+F18+F29+F34+F48</f>
        <v>105140.58966752027</v>
      </c>
      <c r="G6" s="15">
        <f>+G7+G18+G29+G34</f>
        <v>162433.63626595482</v>
      </c>
      <c r="H6" s="15">
        <f>+F6-G6</f>
        <v>-57293.04659843455</v>
      </c>
      <c r="I6" s="15">
        <f>+I7+I18+I29+I34+I48</f>
        <v>105490.05860096577</v>
      </c>
      <c r="J6" s="15">
        <f>+J7+J18+J29+J34</f>
        <v>165938.18529694085</v>
      </c>
      <c r="K6" s="15">
        <f>+I6-J6</f>
        <v>-60448.126695975079</v>
      </c>
      <c r="L6" s="15">
        <f>+L7+L18+L29+L34+L48</f>
        <v>127430.61626242788</v>
      </c>
      <c r="M6" s="15">
        <f>+M7+M18+M29+M34</f>
        <v>188064.8264247558</v>
      </c>
      <c r="N6" s="15">
        <f>+L6-M6</f>
        <v>-60634.210162327916</v>
      </c>
    </row>
    <row r="7" spans="1:14" s="16" customFormat="1" x14ac:dyDescent="0.3">
      <c r="A7" s="13" t="s">
        <v>11</v>
      </c>
      <c r="B7" s="17" t="s">
        <v>12</v>
      </c>
      <c r="C7" s="15">
        <f>+C8+C13</f>
        <v>19181.857072999999</v>
      </c>
      <c r="D7" s="15">
        <f>+D8+D13</f>
        <v>65814.566317364006</v>
      </c>
      <c r="E7" s="15">
        <f t="shared" ref="E7:E48" si="0">+C7-D7</f>
        <v>-46632.709244364007</v>
      </c>
      <c r="F7" s="15">
        <f>+F8+F13</f>
        <v>18370.54045</v>
      </c>
      <c r="G7" s="15">
        <f>+G8+G13</f>
        <v>65640.542112953204</v>
      </c>
      <c r="H7" s="15">
        <f t="shared" ref="H7:H34" si="1">+F7-G7</f>
        <v>-47270.001662953204</v>
      </c>
      <c r="I7" s="15">
        <f>+I8+I13</f>
        <v>18080.604354999999</v>
      </c>
      <c r="J7" s="15">
        <f>+J8+J13</f>
        <v>65937.951016694598</v>
      </c>
      <c r="K7" s="15">
        <f t="shared" ref="K7:K34" si="2">+I7-J7</f>
        <v>-47857.346661694595</v>
      </c>
      <c r="L7" s="15">
        <f>+L8+L13</f>
        <v>18739.248455999998</v>
      </c>
      <c r="M7" s="15">
        <f>+M8+M13</f>
        <v>66913.182069523798</v>
      </c>
      <c r="N7" s="15">
        <f t="shared" ref="N7:N34" si="3">+L7-M7</f>
        <v>-48173.933613523797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3512.8190730000001</v>
      </c>
      <c r="D8" s="15">
        <f>SUM(D9:D12)</f>
        <v>48038.919317364009</v>
      </c>
      <c r="E8" s="15">
        <f t="shared" si="0"/>
        <v>-44526.10024436401</v>
      </c>
      <c r="F8" s="15">
        <f>SUM(F9:F12)</f>
        <v>3520.7894499999998</v>
      </c>
      <c r="G8" s="15">
        <f>SUM(G9:G12)</f>
        <v>48487.733112953203</v>
      </c>
      <c r="H8" s="15">
        <f t="shared" si="1"/>
        <v>-44966.943662953207</v>
      </c>
      <c r="I8" s="15">
        <f>SUM(I9:I12)</f>
        <v>3617.7103550000002</v>
      </c>
      <c r="J8" s="15">
        <f>SUM(J9:J12)</f>
        <v>48827.167016694606</v>
      </c>
      <c r="K8" s="15">
        <f t="shared" si="2"/>
        <v>-45209.456661694603</v>
      </c>
      <c r="L8" s="15">
        <f>SUM(L9:L12)</f>
        <v>3819.5534560000006</v>
      </c>
      <c r="M8" s="15">
        <f>SUM(M9:M12)</f>
        <v>49775.566069523797</v>
      </c>
      <c r="N8" s="15">
        <f t="shared" si="3"/>
        <v>-45956.012613523795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10.592073000000001</v>
      </c>
      <c r="D10" s="20">
        <v>8900.8154340000001</v>
      </c>
      <c r="E10" s="15">
        <f t="shared" si="0"/>
        <v>-8890.2233610000003</v>
      </c>
      <c r="F10" s="20">
        <v>8.9204500000000007</v>
      </c>
      <c r="G10" s="20">
        <v>9111.2639519999993</v>
      </c>
      <c r="H10" s="15">
        <f t="shared" si="1"/>
        <v>-9102.3435019999997</v>
      </c>
      <c r="I10" s="20">
        <v>11.027355</v>
      </c>
      <c r="J10" s="20">
        <v>9091.8526720000009</v>
      </c>
      <c r="K10" s="15">
        <f t="shared" si="2"/>
        <v>-9080.8253170000007</v>
      </c>
      <c r="L10" s="20">
        <v>15.151456</v>
      </c>
      <c r="M10" s="20">
        <v>9516.6128829999998</v>
      </c>
      <c r="N10" s="15">
        <f t="shared" si="3"/>
        <v>-9501.4614270000002</v>
      </c>
    </row>
    <row r="11" spans="1:14" s="21" customFormat="1" x14ac:dyDescent="0.3">
      <c r="A11" s="13" t="s">
        <v>19</v>
      </c>
      <c r="B11" s="19" t="s">
        <v>20</v>
      </c>
      <c r="C11" s="20">
        <v>20.158000000000001</v>
      </c>
      <c r="D11" s="20">
        <v>0</v>
      </c>
      <c r="E11" s="15">
        <f t="shared" si="0"/>
        <v>20.158000000000001</v>
      </c>
      <c r="F11" s="20">
        <v>20.158000000000001</v>
      </c>
      <c r="G11" s="20">
        <v>0</v>
      </c>
      <c r="H11" s="15">
        <f t="shared" si="1"/>
        <v>20.158000000000001</v>
      </c>
      <c r="I11" s="20">
        <v>20.158000000000001</v>
      </c>
      <c r="J11" s="20">
        <v>0</v>
      </c>
      <c r="K11" s="15">
        <f t="shared" si="2"/>
        <v>20.158000000000001</v>
      </c>
      <c r="L11" s="20">
        <v>19.868000000000002</v>
      </c>
      <c r="M11" s="20">
        <v>0</v>
      </c>
      <c r="N11" s="15">
        <f t="shared" si="3"/>
        <v>19.868000000000002</v>
      </c>
    </row>
    <row r="12" spans="1:14" s="21" customFormat="1" x14ac:dyDescent="0.3">
      <c r="A12" s="13" t="s">
        <v>21</v>
      </c>
      <c r="B12" s="19" t="s">
        <v>22</v>
      </c>
      <c r="C12" s="20">
        <v>3482.069</v>
      </c>
      <c r="D12" s="20">
        <v>39138.103883364005</v>
      </c>
      <c r="E12" s="15">
        <f t="shared" si="0"/>
        <v>-35656.034883364002</v>
      </c>
      <c r="F12" s="20">
        <v>3491.7109999999998</v>
      </c>
      <c r="G12" s="20">
        <v>39376.469160953202</v>
      </c>
      <c r="H12" s="15">
        <f t="shared" si="1"/>
        <v>-35884.758160953199</v>
      </c>
      <c r="I12" s="20">
        <v>3586.5250000000001</v>
      </c>
      <c r="J12" s="20">
        <v>39735.314344694605</v>
      </c>
      <c r="K12" s="15">
        <f t="shared" si="2"/>
        <v>-36148.789344694604</v>
      </c>
      <c r="L12" s="20">
        <v>3784.5340000000006</v>
      </c>
      <c r="M12" s="20">
        <v>40258.953186523795</v>
      </c>
      <c r="N12" s="15">
        <f t="shared" si="3"/>
        <v>-36474.419186523795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15669.038</v>
      </c>
      <c r="D13" s="15">
        <f>SUM(D14:D17)</f>
        <v>17775.646999999997</v>
      </c>
      <c r="E13" s="15">
        <f t="shared" si="0"/>
        <v>-2106.6089999999967</v>
      </c>
      <c r="F13" s="15">
        <f>SUM(F14:F17)</f>
        <v>14849.751</v>
      </c>
      <c r="G13" s="15">
        <f>SUM(G14:G17)</f>
        <v>17152.809000000001</v>
      </c>
      <c r="H13" s="15">
        <f t="shared" si="1"/>
        <v>-2303.0580000000009</v>
      </c>
      <c r="I13" s="15">
        <f>SUM(I14:I17)</f>
        <v>14462.894</v>
      </c>
      <c r="J13" s="15">
        <f>SUM(J14:J17)</f>
        <v>17110.784</v>
      </c>
      <c r="K13" s="15">
        <f t="shared" si="2"/>
        <v>-2647.8899999999994</v>
      </c>
      <c r="L13" s="15">
        <f>SUM(L14:L17)</f>
        <v>14919.694999999998</v>
      </c>
      <c r="M13" s="15">
        <f>SUM(M14:M17)</f>
        <v>17137.616000000002</v>
      </c>
      <c r="N13" s="15">
        <f t="shared" si="3"/>
        <v>-2217.9210000000039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0</v>
      </c>
      <c r="E16" s="15">
        <f t="shared" si="0"/>
        <v>0.104</v>
      </c>
      <c r="F16" s="20">
        <v>0.104</v>
      </c>
      <c r="G16" s="20">
        <v>0</v>
      </c>
      <c r="H16" s="15">
        <f t="shared" si="1"/>
        <v>0.104</v>
      </c>
      <c r="I16" s="20">
        <v>0.104</v>
      </c>
      <c r="J16" s="20">
        <v>0</v>
      </c>
      <c r="K16" s="15">
        <f t="shared" si="2"/>
        <v>0.104</v>
      </c>
      <c r="L16" s="20">
        <v>0.104</v>
      </c>
      <c r="M16" s="20">
        <v>0</v>
      </c>
      <c r="N16" s="15">
        <f t="shared" si="3"/>
        <v>0.104</v>
      </c>
    </row>
    <row r="17" spans="1:14" s="21" customFormat="1" x14ac:dyDescent="0.3">
      <c r="A17" s="13" t="s">
        <v>28</v>
      </c>
      <c r="B17" s="19" t="s">
        <v>22</v>
      </c>
      <c r="C17" s="20">
        <v>15668.934000000001</v>
      </c>
      <c r="D17" s="20">
        <v>17775.646999999997</v>
      </c>
      <c r="E17" s="15">
        <f t="shared" si="0"/>
        <v>-2106.7129999999961</v>
      </c>
      <c r="F17" s="20">
        <v>14849.647000000001</v>
      </c>
      <c r="G17" s="20">
        <v>17152.809000000001</v>
      </c>
      <c r="H17" s="15">
        <f t="shared" si="1"/>
        <v>-2303.1620000000003</v>
      </c>
      <c r="I17" s="20">
        <v>14462.79</v>
      </c>
      <c r="J17" s="20">
        <v>17110.784</v>
      </c>
      <c r="K17" s="15">
        <f t="shared" si="2"/>
        <v>-2647.9939999999988</v>
      </c>
      <c r="L17" s="20">
        <v>14919.590999999999</v>
      </c>
      <c r="M17" s="20">
        <v>17137.616000000002</v>
      </c>
      <c r="N17" s="15">
        <f t="shared" si="3"/>
        <v>-2218.0250000000033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45979.8</v>
      </c>
      <c r="D18" s="15">
        <f>+D19+D24</f>
        <v>34988.6</v>
      </c>
      <c r="E18" s="15">
        <f t="shared" si="0"/>
        <v>10991.200000000004</v>
      </c>
      <c r="F18" s="15">
        <f>+F19+F24</f>
        <v>48495.729999999996</v>
      </c>
      <c r="G18" s="15">
        <f>+G19+G24</f>
        <v>36228.699999999997</v>
      </c>
      <c r="H18" s="15">
        <f t="shared" si="1"/>
        <v>12267.029999999999</v>
      </c>
      <c r="I18" s="15">
        <f>+I19+I24</f>
        <v>49710</v>
      </c>
      <c r="J18" s="15">
        <f>+J19+J24</f>
        <v>36260.5</v>
      </c>
      <c r="K18" s="15">
        <f t="shared" si="2"/>
        <v>13449.5</v>
      </c>
      <c r="L18" s="15">
        <f>+L19+L24</f>
        <v>51463.1</v>
      </c>
      <c r="M18" s="15">
        <f>+M19+M24</f>
        <v>36069.1</v>
      </c>
      <c r="N18" s="15">
        <f t="shared" si="3"/>
        <v>15394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11787.900000000003</v>
      </c>
      <c r="D19" s="15">
        <f>SUM(D20:D23)</f>
        <v>546</v>
      </c>
      <c r="E19" s="15">
        <f t="shared" si="0"/>
        <v>11241.900000000003</v>
      </c>
      <c r="F19" s="15">
        <f>SUM(F20:F23)</f>
        <v>12906.099999999999</v>
      </c>
      <c r="G19" s="15">
        <f>SUM(G20:G23)</f>
        <v>559.20000000000005</v>
      </c>
      <c r="H19" s="15">
        <f t="shared" si="1"/>
        <v>12346.899999999998</v>
      </c>
      <c r="I19" s="15">
        <f>SUM(I20:I23)</f>
        <v>13342.8</v>
      </c>
      <c r="J19" s="15">
        <f>SUM(J20:J23)</f>
        <v>595.70000000000005</v>
      </c>
      <c r="K19" s="15">
        <f t="shared" si="2"/>
        <v>12747.099999999999</v>
      </c>
      <c r="L19" s="15">
        <f>SUM(L20:L23)</f>
        <v>14965.199999999999</v>
      </c>
      <c r="M19" s="15">
        <f>SUM(M20:M23)</f>
        <v>649.70000000000005</v>
      </c>
      <c r="N19" s="15">
        <f t="shared" si="3"/>
        <v>14315.499999999998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294.7</v>
      </c>
      <c r="D21" s="20">
        <v>2</v>
      </c>
      <c r="E21" s="15">
        <f t="shared" si="0"/>
        <v>292.7</v>
      </c>
      <c r="F21" s="20">
        <v>297.8</v>
      </c>
      <c r="G21" s="20">
        <v>0.2</v>
      </c>
      <c r="H21" s="15">
        <f t="shared" si="1"/>
        <v>297.60000000000002</v>
      </c>
      <c r="I21" s="20">
        <v>308.29999999999995</v>
      </c>
      <c r="J21" s="20">
        <v>0.2</v>
      </c>
      <c r="K21" s="15">
        <f t="shared" si="2"/>
        <v>308.09999999999997</v>
      </c>
      <c r="L21" s="20">
        <v>286.39999999999998</v>
      </c>
      <c r="M21" s="20">
        <v>0.2</v>
      </c>
      <c r="N21" s="15">
        <f t="shared" si="3"/>
        <v>286.2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11493.200000000003</v>
      </c>
      <c r="D23" s="20">
        <v>544</v>
      </c>
      <c r="E23" s="15">
        <f t="shared" si="0"/>
        <v>10949.200000000003</v>
      </c>
      <c r="F23" s="20">
        <v>12608.3</v>
      </c>
      <c r="G23" s="20">
        <v>559</v>
      </c>
      <c r="H23" s="15">
        <f t="shared" si="1"/>
        <v>12049.3</v>
      </c>
      <c r="I23" s="20">
        <v>13034.5</v>
      </c>
      <c r="J23" s="20">
        <v>595.5</v>
      </c>
      <c r="K23" s="15">
        <f t="shared" si="2"/>
        <v>12439</v>
      </c>
      <c r="L23" s="20">
        <v>14678.8</v>
      </c>
      <c r="M23" s="20">
        <v>649.5</v>
      </c>
      <c r="N23" s="15">
        <f t="shared" si="3"/>
        <v>14029.3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34191.9</v>
      </c>
      <c r="D24" s="15">
        <f>SUM(D25:D28)</f>
        <v>34442.6</v>
      </c>
      <c r="E24" s="15">
        <f t="shared" si="0"/>
        <v>-250.69999999999709</v>
      </c>
      <c r="F24" s="15">
        <f>SUM(F25:F28)</f>
        <v>35589.629999999997</v>
      </c>
      <c r="G24" s="15">
        <f>SUM(G25:G28)</f>
        <v>35669.5</v>
      </c>
      <c r="H24" s="15">
        <f t="shared" si="1"/>
        <v>-79.870000000002619</v>
      </c>
      <c r="I24" s="15">
        <f>SUM(I25:I28)</f>
        <v>36367.199999999997</v>
      </c>
      <c r="J24" s="15">
        <f>SUM(J25:J28)</f>
        <v>35664.800000000003</v>
      </c>
      <c r="K24" s="15">
        <f t="shared" si="2"/>
        <v>702.39999999999418</v>
      </c>
      <c r="L24" s="15">
        <f>SUM(L25:L28)</f>
        <v>36497.9</v>
      </c>
      <c r="M24" s="15">
        <f>SUM(M25:M28)</f>
        <v>35419.4</v>
      </c>
      <c r="N24" s="15">
        <f t="shared" si="3"/>
        <v>1078.5</v>
      </c>
    </row>
    <row r="25" spans="1:14" s="21" customFormat="1" x14ac:dyDescent="0.3">
      <c r="A25" s="13" t="s">
        <v>39</v>
      </c>
      <c r="B25" s="19" t="s">
        <v>16</v>
      </c>
      <c r="C25" s="20">
        <v>20072.900000000001</v>
      </c>
      <c r="D25" s="20">
        <v>0</v>
      </c>
      <c r="E25" s="15">
        <f t="shared" si="0"/>
        <v>20072.900000000001</v>
      </c>
      <c r="F25" s="20">
        <v>21326.999999999996</v>
      </c>
      <c r="G25" s="20">
        <v>0</v>
      </c>
      <c r="H25" s="15">
        <f t="shared" si="1"/>
        <v>21326.999999999996</v>
      </c>
      <c r="I25" s="20">
        <v>21833.5</v>
      </c>
      <c r="J25" s="20">
        <v>0</v>
      </c>
      <c r="K25" s="15">
        <f t="shared" si="2"/>
        <v>21833.5</v>
      </c>
      <c r="L25" s="20">
        <v>22365.600000000002</v>
      </c>
      <c r="M25" s="20">
        <v>0</v>
      </c>
      <c r="N25" s="15">
        <f t="shared" si="3"/>
        <v>22365.600000000002</v>
      </c>
    </row>
    <row r="26" spans="1:14" s="21" customFormat="1" x14ac:dyDescent="0.3">
      <c r="A26" s="13" t="s">
        <v>40</v>
      </c>
      <c r="B26" s="19" t="s">
        <v>18</v>
      </c>
      <c r="C26" s="20">
        <v>2401.1</v>
      </c>
      <c r="D26" s="20">
        <v>4781.8</v>
      </c>
      <c r="E26" s="15">
        <f t="shared" si="0"/>
        <v>-2380.7000000000003</v>
      </c>
      <c r="F26" s="20">
        <v>2472.3000000000002</v>
      </c>
      <c r="G26" s="20">
        <v>5395.4</v>
      </c>
      <c r="H26" s="15">
        <f t="shared" si="1"/>
        <v>-2923.0999999999995</v>
      </c>
      <c r="I26" s="20">
        <v>2439.9</v>
      </c>
      <c r="J26" s="20">
        <v>5351</v>
      </c>
      <c r="K26" s="15">
        <f t="shared" si="2"/>
        <v>-2911.1</v>
      </c>
      <c r="L26" s="20">
        <v>2231.3000000000002</v>
      </c>
      <c r="M26" s="20">
        <v>5296.1</v>
      </c>
      <c r="N26" s="15">
        <f t="shared" si="3"/>
        <v>-3064.8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26402.899999999998</v>
      </c>
      <c r="E27" s="15">
        <f t="shared" si="0"/>
        <v>-26402.899999999998</v>
      </c>
      <c r="F27" s="20">
        <v>0</v>
      </c>
      <c r="G27" s="20">
        <v>26978.7</v>
      </c>
      <c r="H27" s="15">
        <f t="shared" si="1"/>
        <v>-26978.7</v>
      </c>
      <c r="I27" s="20">
        <v>0</v>
      </c>
      <c r="J27" s="20">
        <v>27086</v>
      </c>
      <c r="K27" s="15">
        <f t="shared" si="2"/>
        <v>-27086</v>
      </c>
      <c r="L27" s="20">
        <v>0</v>
      </c>
      <c r="M27" s="20">
        <v>26916</v>
      </c>
      <c r="N27" s="15">
        <f t="shared" si="3"/>
        <v>-26916</v>
      </c>
    </row>
    <row r="28" spans="1:14" s="21" customFormat="1" x14ac:dyDescent="0.3">
      <c r="A28" s="13" t="s">
        <v>42</v>
      </c>
      <c r="B28" s="19" t="s">
        <v>22</v>
      </c>
      <c r="C28" s="20">
        <v>11717.9</v>
      </c>
      <c r="D28" s="20">
        <v>3257.8999999999996</v>
      </c>
      <c r="E28" s="15">
        <f t="shared" si="0"/>
        <v>8460</v>
      </c>
      <c r="F28" s="20">
        <v>11790.33</v>
      </c>
      <c r="G28" s="20">
        <v>3295.4000000000005</v>
      </c>
      <c r="H28" s="15">
        <f t="shared" si="1"/>
        <v>8494.93</v>
      </c>
      <c r="I28" s="20">
        <v>12093.8</v>
      </c>
      <c r="J28" s="20">
        <v>3227.7999999999997</v>
      </c>
      <c r="K28" s="15">
        <f t="shared" si="2"/>
        <v>8866</v>
      </c>
      <c r="L28" s="20">
        <v>11901</v>
      </c>
      <c r="M28" s="20">
        <v>3207.3</v>
      </c>
      <c r="N28" s="15">
        <f t="shared" si="3"/>
        <v>8693.7000000000007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534.39617300999998</v>
      </c>
      <c r="D29" s="15">
        <f>SUM(D30:D33)</f>
        <v>858.49012259000006</v>
      </c>
      <c r="E29" s="15">
        <f t="shared" si="0"/>
        <v>-324.09394958000007</v>
      </c>
      <c r="F29" s="15">
        <f>SUM(F30:F33)</f>
        <v>702.38759872000003</v>
      </c>
      <c r="G29" s="15">
        <f>SUM(G30:G33)</f>
        <v>1259.8176648499998</v>
      </c>
      <c r="H29" s="15">
        <f t="shared" si="1"/>
        <v>-557.43006612999977</v>
      </c>
      <c r="I29" s="15">
        <f>SUM(I30:I33)</f>
        <v>1380.5197045090708</v>
      </c>
      <c r="J29" s="15">
        <f>SUM(J30:J33)</f>
        <v>2447.8179241099997</v>
      </c>
      <c r="K29" s="15">
        <f t="shared" si="2"/>
        <v>-1067.2982196009289</v>
      </c>
      <c r="L29" s="15">
        <f>SUM(L30:L33)</f>
        <v>1353.0414769269157</v>
      </c>
      <c r="M29" s="15">
        <f>SUM(M30:M33)</f>
        <v>3128.11376711</v>
      </c>
      <c r="N29" s="15">
        <f t="shared" si="3"/>
        <v>-1775.0722901830843</v>
      </c>
    </row>
    <row r="30" spans="1:14" s="21" customFormat="1" x14ac:dyDescent="0.3">
      <c r="A30" s="13" t="s">
        <v>45</v>
      </c>
      <c r="B30" s="19" t="s">
        <v>16</v>
      </c>
      <c r="C30" s="20">
        <v>8</v>
      </c>
      <c r="D30" s="20">
        <v>72.7</v>
      </c>
      <c r="E30" s="15">
        <f t="shared" si="0"/>
        <v>-64.7</v>
      </c>
      <c r="F30" s="20">
        <v>9.9</v>
      </c>
      <c r="G30" s="20">
        <v>60.400000000000006</v>
      </c>
      <c r="H30" s="15">
        <f t="shared" si="1"/>
        <v>-50.500000000000007</v>
      </c>
      <c r="I30" s="20">
        <v>9.4</v>
      </c>
      <c r="J30" s="20">
        <v>51.3</v>
      </c>
      <c r="K30" s="15">
        <f t="shared" si="2"/>
        <v>-41.9</v>
      </c>
      <c r="L30" s="20">
        <v>15.6</v>
      </c>
      <c r="M30" s="20">
        <v>83.5</v>
      </c>
      <c r="N30" s="15">
        <f t="shared" si="3"/>
        <v>-67.900000000000006</v>
      </c>
    </row>
    <row r="31" spans="1:14" s="21" customFormat="1" x14ac:dyDescent="0.3">
      <c r="A31" s="13" t="s">
        <v>46</v>
      </c>
      <c r="B31" s="19" t="s">
        <v>18</v>
      </c>
      <c r="C31" s="20">
        <v>297.89999999999998</v>
      </c>
      <c r="D31" s="20">
        <v>388.6</v>
      </c>
      <c r="E31" s="15">
        <f t="shared" si="0"/>
        <v>-90.700000000000045</v>
      </c>
      <c r="F31" s="20">
        <v>269.60000000000002</v>
      </c>
      <c r="G31" s="20">
        <v>351.5</v>
      </c>
      <c r="H31" s="15">
        <f t="shared" si="1"/>
        <v>-81.899999999999977</v>
      </c>
      <c r="I31" s="20">
        <v>275.70000000000005</v>
      </c>
      <c r="J31" s="20">
        <v>336.29999999999995</v>
      </c>
      <c r="K31" s="15">
        <f t="shared" si="2"/>
        <v>-60.599999999999909</v>
      </c>
      <c r="L31" s="20">
        <v>207.29999999999998</v>
      </c>
      <c r="M31" s="20">
        <v>300.39999999999998</v>
      </c>
      <c r="N31" s="15">
        <f t="shared" si="3"/>
        <v>-93.1</v>
      </c>
    </row>
    <row r="32" spans="1:14" s="21" customFormat="1" x14ac:dyDescent="0.3">
      <c r="A32" s="13" t="s">
        <v>47</v>
      </c>
      <c r="B32" s="19" t="s">
        <v>20</v>
      </c>
      <c r="C32" s="20">
        <v>141.62617301</v>
      </c>
      <c r="D32" s="20">
        <v>87.250122589999989</v>
      </c>
      <c r="E32" s="15">
        <f t="shared" si="0"/>
        <v>54.376050420000013</v>
      </c>
      <c r="F32" s="20">
        <v>132.41559871999999</v>
      </c>
      <c r="G32" s="20">
        <v>92.347664850000001</v>
      </c>
      <c r="H32" s="15">
        <f t="shared" si="1"/>
        <v>40.06793386999999</v>
      </c>
      <c r="I32" s="20">
        <v>170.018704509071</v>
      </c>
      <c r="J32" s="20">
        <v>89.11192410999999</v>
      </c>
      <c r="K32" s="15">
        <f t="shared" si="2"/>
        <v>80.90678039907101</v>
      </c>
      <c r="L32" s="20">
        <v>210.3294769269157</v>
      </c>
      <c r="M32" s="20">
        <v>83.448767110000006</v>
      </c>
      <c r="N32" s="15">
        <f t="shared" si="3"/>
        <v>126.8807098169157</v>
      </c>
    </row>
    <row r="33" spans="1:14" s="21" customFormat="1" x14ac:dyDescent="0.3">
      <c r="A33" s="13" t="s">
        <v>48</v>
      </c>
      <c r="B33" s="19" t="s">
        <v>22</v>
      </c>
      <c r="C33" s="20">
        <v>86.86999999999999</v>
      </c>
      <c r="D33" s="20">
        <v>309.94</v>
      </c>
      <c r="E33" s="15">
        <f t="shared" si="0"/>
        <v>-223.07</v>
      </c>
      <c r="F33" s="20">
        <v>290.47200000000004</v>
      </c>
      <c r="G33" s="20">
        <v>755.56999999999994</v>
      </c>
      <c r="H33" s="15">
        <f t="shared" si="1"/>
        <v>-465.0979999999999</v>
      </c>
      <c r="I33" s="20">
        <v>925.40099999999995</v>
      </c>
      <c r="J33" s="20">
        <v>1971.106</v>
      </c>
      <c r="K33" s="15">
        <f t="shared" si="2"/>
        <v>-1045.7049999999999</v>
      </c>
      <c r="L33" s="20">
        <v>919.81200000000001</v>
      </c>
      <c r="M33" s="20">
        <v>2660.7649999999999</v>
      </c>
      <c r="N33" s="15">
        <f t="shared" si="3"/>
        <v>-1740.953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28496.810685400098</v>
      </c>
      <c r="D34" s="15">
        <f>SUM(D36:D39)</f>
        <v>57909.951838838511</v>
      </c>
      <c r="E34" s="15">
        <f t="shared" si="0"/>
        <v>-29413.141153438413</v>
      </c>
      <c r="F34" s="15">
        <f>SUM(F36:F39)</f>
        <v>29902.73161880027</v>
      </c>
      <c r="G34" s="15">
        <f>SUM(G36:G39)</f>
        <v>59304.576488151622</v>
      </c>
      <c r="H34" s="15">
        <f t="shared" si="1"/>
        <v>-29401.844869351353</v>
      </c>
      <c r="I34" s="15">
        <f>SUM(I36:I39)</f>
        <v>27881.934541456689</v>
      </c>
      <c r="J34" s="15">
        <f>SUM(J36:J39)</f>
        <v>61291.916356136251</v>
      </c>
      <c r="K34" s="15">
        <f t="shared" si="2"/>
        <v>-33409.981814679559</v>
      </c>
      <c r="L34" s="15">
        <f>SUM(L36:L39)</f>
        <v>47385.626329500963</v>
      </c>
      <c r="M34" s="15">
        <f>SUM(M36:M39)</f>
        <v>81954.430588121992</v>
      </c>
      <c r="N34" s="15">
        <f t="shared" si="3"/>
        <v>-34568.804258621029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9204.3000000000011</v>
      </c>
      <c r="D36" s="20">
        <v>35357.699999999997</v>
      </c>
      <c r="E36" s="15">
        <f t="shared" si="0"/>
        <v>-26153.399999999994</v>
      </c>
      <c r="F36" s="20">
        <v>10088.799999999999</v>
      </c>
      <c r="G36" s="20">
        <v>35585.4</v>
      </c>
      <c r="H36" s="15">
        <f t="shared" ref="H36:H39" si="4">+F36-G36</f>
        <v>-25496.600000000002</v>
      </c>
      <c r="I36" s="20">
        <v>6379.6</v>
      </c>
      <c r="J36" s="20">
        <v>36265.599999999999</v>
      </c>
      <c r="K36" s="15">
        <f t="shared" ref="K36:K39" si="5">+I36-J36</f>
        <v>-29886</v>
      </c>
      <c r="L36" s="20">
        <v>25369.200000000001</v>
      </c>
      <c r="M36" s="20">
        <v>56931.4</v>
      </c>
      <c r="N36" s="15">
        <f t="shared" ref="N36:N39" si="6">+L36-M36</f>
        <v>-31562.2</v>
      </c>
    </row>
    <row r="37" spans="1:14" s="21" customFormat="1" x14ac:dyDescent="0.3">
      <c r="A37" s="13" t="s">
        <v>53</v>
      </c>
      <c r="B37" s="19" t="s">
        <v>18</v>
      </c>
      <c r="C37" s="20">
        <v>7094.2000000000007</v>
      </c>
      <c r="D37" s="20">
        <v>6784</v>
      </c>
      <c r="E37" s="15">
        <f t="shared" si="0"/>
        <v>310.20000000000073</v>
      </c>
      <c r="F37" s="20">
        <v>7830.4</v>
      </c>
      <c r="G37" s="20">
        <v>7647.4000000000005</v>
      </c>
      <c r="H37" s="15">
        <f t="shared" si="4"/>
        <v>182.99999999999909</v>
      </c>
      <c r="I37" s="20">
        <v>9219</v>
      </c>
      <c r="J37" s="20">
        <v>8600.8999999999978</v>
      </c>
      <c r="K37" s="15">
        <f t="shared" si="5"/>
        <v>618.10000000000218</v>
      </c>
      <c r="L37" s="20">
        <v>9510.5</v>
      </c>
      <c r="M37" s="20">
        <v>8187.2</v>
      </c>
      <c r="N37" s="15">
        <f t="shared" si="6"/>
        <v>1323.3000000000002</v>
      </c>
    </row>
    <row r="38" spans="1:14" s="21" customFormat="1" x14ac:dyDescent="0.3">
      <c r="A38" s="13" t="s">
        <v>54</v>
      </c>
      <c r="B38" s="19" t="s">
        <v>20</v>
      </c>
      <c r="C38" s="20">
        <v>6946.3326854000989</v>
      </c>
      <c r="D38" s="20">
        <v>5998.3858388385097</v>
      </c>
      <c r="E38" s="15">
        <f t="shared" si="0"/>
        <v>947.94684656158915</v>
      </c>
      <c r="F38" s="20">
        <v>6497.6186188002721</v>
      </c>
      <c r="G38" s="20">
        <v>6061.5264881516168</v>
      </c>
      <c r="H38" s="15">
        <f t="shared" si="4"/>
        <v>436.09213064865526</v>
      </c>
      <c r="I38" s="20">
        <v>6641.5245414566853</v>
      </c>
      <c r="J38" s="20">
        <v>6077.2943561362445</v>
      </c>
      <c r="K38" s="15">
        <f t="shared" si="5"/>
        <v>564.2301853204408</v>
      </c>
      <c r="L38" s="20">
        <v>6944.8173295009701</v>
      </c>
      <c r="M38" s="20">
        <v>6279.5455881219914</v>
      </c>
      <c r="N38" s="15">
        <f t="shared" si="6"/>
        <v>665.27174137897873</v>
      </c>
    </row>
    <row r="39" spans="1:14" s="21" customFormat="1" x14ac:dyDescent="0.3">
      <c r="A39" s="13" t="s">
        <v>55</v>
      </c>
      <c r="B39" s="19" t="s">
        <v>22</v>
      </c>
      <c r="C39" s="20">
        <v>5251.9780000000001</v>
      </c>
      <c r="D39" s="20">
        <v>9769.866</v>
      </c>
      <c r="E39" s="15">
        <f t="shared" si="0"/>
        <v>-4517.8879999999999</v>
      </c>
      <c r="F39" s="20">
        <v>5485.9130000000005</v>
      </c>
      <c r="G39" s="20">
        <v>10010.25</v>
      </c>
      <c r="H39" s="15">
        <f t="shared" si="4"/>
        <v>-4524.3369999999995</v>
      </c>
      <c r="I39" s="20">
        <v>5641.81</v>
      </c>
      <c r="J39" s="20">
        <v>10348.121999999999</v>
      </c>
      <c r="K39" s="15">
        <f t="shared" si="5"/>
        <v>-4706.311999999999</v>
      </c>
      <c r="L39" s="20">
        <v>5561.1089999999986</v>
      </c>
      <c r="M39" s="20">
        <v>10556.285</v>
      </c>
      <c r="N39" s="15">
        <f t="shared" si="6"/>
        <v>-4995.1760000000013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1247.4057933851386</v>
      </c>
      <c r="D41" s="20">
        <v>0</v>
      </c>
      <c r="E41" s="15">
        <f t="shared" si="0"/>
        <v>1247.4057933851386</v>
      </c>
      <c r="F41" s="20">
        <v>1246.8173545188652</v>
      </c>
      <c r="G41" s="20">
        <v>0</v>
      </c>
      <c r="H41" s="15">
        <f t="shared" ref="H41:H48" si="7">+F41-G41</f>
        <v>1246.8173545188652</v>
      </c>
      <c r="I41" s="20">
        <v>1236.7636292575103</v>
      </c>
      <c r="J41" s="20">
        <v>0</v>
      </c>
      <c r="K41" s="15">
        <f t="shared" ref="K41:K48" si="8">+I41-J41</f>
        <v>1236.7636292575103</v>
      </c>
      <c r="L41" s="20">
        <v>1257.534790877319</v>
      </c>
      <c r="M41" s="20">
        <v>0</v>
      </c>
      <c r="N41" s="15">
        <f t="shared" ref="N41:N48" si="9">+L41-M41</f>
        <v>1257.534790877319</v>
      </c>
    </row>
    <row r="42" spans="1:14" s="21" customFormat="1" x14ac:dyDescent="0.3">
      <c r="A42" s="13" t="s">
        <v>59</v>
      </c>
      <c r="B42" s="19" t="s">
        <v>60</v>
      </c>
      <c r="C42" s="20">
        <v>15397.224</v>
      </c>
      <c r="D42" s="20">
        <v>41599.784045700006</v>
      </c>
      <c r="E42" s="15">
        <f t="shared" si="0"/>
        <v>-26202.560045700004</v>
      </c>
      <c r="F42" s="20">
        <v>16210.684000000001</v>
      </c>
      <c r="G42" s="20">
        <v>42697.209537909999</v>
      </c>
      <c r="H42" s="15">
        <f t="shared" si="7"/>
        <v>-26486.525537909998</v>
      </c>
      <c r="I42" s="20">
        <v>12303.992999999999</v>
      </c>
      <c r="J42" s="20">
        <v>42215.154984770001</v>
      </c>
      <c r="K42" s="15">
        <f t="shared" si="8"/>
        <v>-29911.161984770002</v>
      </c>
      <c r="L42" s="20">
        <v>31636.462</v>
      </c>
      <c r="M42" s="20">
        <v>63310.753919299998</v>
      </c>
      <c r="N42" s="15">
        <f t="shared" si="9"/>
        <v>-31674.291919299998</v>
      </c>
    </row>
    <row r="43" spans="1:14" s="21" customFormat="1" x14ac:dyDescent="0.3">
      <c r="A43" s="13" t="s">
        <v>61</v>
      </c>
      <c r="B43" s="19" t="s">
        <v>62</v>
      </c>
      <c r="C43" s="20">
        <v>6344.1308920149595</v>
      </c>
      <c r="D43" s="20">
        <v>10556.632793138509</v>
      </c>
      <c r="E43" s="15">
        <f t="shared" si="0"/>
        <v>-4212.5019011235499</v>
      </c>
      <c r="F43" s="20">
        <v>6577.527264281407</v>
      </c>
      <c r="G43" s="20">
        <v>10665.428950241618</v>
      </c>
      <c r="H43" s="15">
        <f t="shared" si="7"/>
        <v>-4087.9016859602107</v>
      </c>
      <c r="I43" s="20">
        <v>8634.0709121991749</v>
      </c>
      <c r="J43" s="20">
        <v>10845.757371366244</v>
      </c>
      <c r="K43" s="15">
        <f t="shared" si="8"/>
        <v>-2211.6864591670692</v>
      </c>
      <c r="L43" s="20">
        <v>8763.8935386236499</v>
      </c>
      <c r="M43" s="20">
        <v>11075.000668821991</v>
      </c>
      <c r="N43" s="15">
        <f t="shared" si="9"/>
        <v>-2311.1071301983411</v>
      </c>
    </row>
    <row r="44" spans="1:14" s="21" customFormat="1" x14ac:dyDescent="0.3">
      <c r="A44" s="13" t="s">
        <v>63</v>
      </c>
      <c r="B44" s="19" t="s">
        <v>64</v>
      </c>
      <c r="C44" s="20">
        <v>312.68100000000004</v>
      </c>
      <c r="D44" s="20">
        <v>73.5</v>
      </c>
      <c r="E44" s="15">
        <f t="shared" si="0"/>
        <v>239.18100000000004</v>
      </c>
      <c r="F44" s="20">
        <v>318.60299999999995</v>
      </c>
      <c r="G44" s="20">
        <v>64.887</v>
      </c>
      <c r="H44" s="15">
        <f t="shared" si="7"/>
        <v>253.71599999999995</v>
      </c>
      <c r="I44" s="20">
        <v>275.67999999999995</v>
      </c>
      <c r="J44" s="20">
        <v>86.632000000000005</v>
      </c>
      <c r="K44" s="15">
        <f t="shared" si="8"/>
        <v>189.04799999999994</v>
      </c>
      <c r="L44" s="20">
        <v>268.596</v>
      </c>
      <c r="M44" s="20">
        <v>97.45</v>
      </c>
      <c r="N44" s="15">
        <f t="shared" si="9"/>
        <v>171.14600000000002</v>
      </c>
    </row>
    <row r="45" spans="1:14" s="21" customFormat="1" x14ac:dyDescent="0.3">
      <c r="A45" s="13" t="s">
        <v>65</v>
      </c>
      <c r="B45" s="19" t="s">
        <v>66</v>
      </c>
      <c r="C45" s="20">
        <v>4562.7960000000003</v>
      </c>
      <c r="D45" s="20">
        <v>5032.5670000000009</v>
      </c>
      <c r="E45" s="15">
        <f t="shared" si="0"/>
        <v>-469.77100000000064</v>
      </c>
      <c r="F45" s="20">
        <v>4794.1390000000001</v>
      </c>
      <c r="G45" s="20">
        <v>5223.384</v>
      </c>
      <c r="H45" s="15">
        <f t="shared" si="7"/>
        <v>-429.24499999999989</v>
      </c>
      <c r="I45" s="20">
        <v>4993.0109999999995</v>
      </c>
      <c r="J45" s="20">
        <v>5383.0569999999998</v>
      </c>
      <c r="K45" s="15">
        <f t="shared" si="8"/>
        <v>-390.04600000000028</v>
      </c>
      <c r="L45" s="20">
        <v>4916.6750000000002</v>
      </c>
      <c r="M45" s="20">
        <v>5454.1270000000004</v>
      </c>
      <c r="N45" s="15">
        <f t="shared" si="9"/>
        <v>-537.45200000000023</v>
      </c>
    </row>
    <row r="46" spans="1:14" s="21" customFormat="1" x14ac:dyDescent="0.3">
      <c r="A46" s="13" t="s">
        <v>67</v>
      </c>
      <c r="B46" s="19" t="s">
        <v>68</v>
      </c>
      <c r="C46" s="20">
        <v>632.57299999999998</v>
      </c>
      <c r="D46" s="20">
        <v>236.06799999999998</v>
      </c>
      <c r="E46" s="15">
        <f t="shared" si="0"/>
        <v>396.505</v>
      </c>
      <c r="F46" s="20">
        <v>754.9609999999999</v>
      </c>
      <c r="G46" s="20">
        <v>245.06700000000001</v>
      </c>
      <c r="H46" s="15">
        <f t="shared" si="7"/>
        <v>509.89399999999989</v>
      </c>
      <c r="I46" s="20">
        <v>438.41600000000005</v>
      </c>
      <c r="J46" s="20">
        <v>1179.115</v>
      </c>
      <c r="K46" s="15">
        <f t="shared" si="8"/>
        <v>-740.69899999999996</v>
      </c>
      <c r="L46" s="20">
        <v>542.46500000000003</v>
      </c>
      <c r="M46" s="20">
        <v>410.59900000000005</v>
      </c>
      <c r="N46" s="15">
        <f t="shared" si="9"/>
        <v>131.86599999999999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411.4</v>
      </c>
      <c r="E47" s="15">
        <f t="shared" si="0"/>
        <v>-411.4</v>
      </c>
      <c r="F47" s="23"/>
      <c r="G47" s="20">
        <v>408.6</v>
      </c>
      <c r="H47" s="15">
        <f t="shared" si="7"/>
        <v>-408.6</v>
      </c>
      <c r="I47" s="23"/>
      <c r="J47" s="20">
        <v>1582.2</v>
      </c>
      <c r="K47" s="15">
        <f t="shared" si="8"/>
        <v>-1582.2</v>
      </c>
      <c r="L47" s="23"/>
      <c r="M47" s="20">
        <v>1606.5</v>
      </c>
      <c r="N47" s="15">
        <f t="shared" si="9"/>
        <v>-1606.5</v>
      </c>
    </row>
    <row r="48" spans="1:14" s="21" customFormat="1" x14ac:dyDescent="0.3">
      <c r="A48" s="13" t="s">
        <v>71</v>
      </c>
      <c r="B48" s="17" t="s">
        <v>72</v>
      </c>
      <c r="C48" s="20">
        <v>7764.9999999999991</v>
      </c>
      <c r="D48" s="23"/>
      <c r="E48" s="15">
        <f t="shared" si="0"/>
        <v>7764.9999999999991</v>
      </c>
      <c r="F48" s="20">
        <v>7669.2</v>
      </c>
      <c r="G48" s="23"/>
      <c r="H48" s="15">
        <f t="shared" si="7"/>
        <v>7669.2</v>
      </c>
      <c r="I48" s="20">
        <v>8437</v>
      </c>
      <c r="J48" s="23"/>
      <c r="K48" s="15">
        <f t="shared" si="8"/>
        <v>8437</v>
      </c>
      <c r="L48" s="20">
        <v>8489.6</v>
      </c>
      <c r="M48" s="23"/>
      <c r="N48" s="15">
        <f t="shared" si="9"/>
        <v>8489.6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2023-09-21T21:26:59Z</dcterms:created>
  <dcterms:modified xsi:type="dcterms:W3CDTF">2023-09-21T21:27:32Z</dcterms:modified>
</cp:coreProperties>
</file>