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1B78937C-B19C-4431-B748-9E660AB93ADD}" xr6:coauthVersionLast="47" xr6:coauthVersionMax="47" xr10:uidLastSave="{00000000-0000-0000-0000-000000000000}"/>
  <bookViews>
    <workbookView xWindow="-120" yWindow="-120" windowWidth="29040" windowHeight="17520" xr2:uid="{154C8E98-E6C2-470F-AA84-CA761300E334}"/>
  </bookViews>
  <sheets>
    <sheet name="MBOP_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L13" i="1" s="1"/>
  <c r="AH13" i="1"/>
  <c r="AG13" i="1"/>
  <c r="AI13" i="1" s="1"/>
  <c r="AE13" i="1"/>
  <c r="AD13" i="1"/>
  <c r="AF13" i="1" s="1"/>
  <c r="AB13" i="1"/>
  <c r="AA13" i="1"/>
  <c r="AC13" i="1" s="1"/>
  <c r="Y13" i="1"/>
  <c r="X13" i="1"/>
  <c r="V13" i="1"/>
  <c r="U13" i="1"/>
  <c r="S13" i="1"/>
  <c r="R13" i="1"/>
  <c r="P13" i="1"/>
  <c r="O13" i="1"/>
  <c r="Q13" i="1" s="1"/>
  <c r="M13" i="1"/>
  <c r="L13" i="1"/>
  <c r="N13" i="1" s="1"/>
  <c r="J13" i="1"/>
  <c r="I13" i="1"/>
  <c r="K13" i="1" s="1"/>
  <c r="G13" i="1"/>
  <c r="F13" i="1"/>
  <c r="D13" i="1"/>
  <c r="C13" i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L6" i="1" s="1"/>
  <c r="AL19" i="1" s="1"/>
  <c r="AH6" i="1"/>
  <c r="AG6" i="1"/>
  <c r="AE6" i="1"/>
  <c r="AD6" i="1"/>
  <c r="AF6" i="1" s="1"/>
  <c r="AF19" i="1" s="1"/>
  <c r="AB6" i="1"/>
  <c r="AA6" i="1"/>
  <c r="Y6" i="1"/>
  <c r="X6" i="1"/>
  <c r="V6" i="1"/>
  <c r="U6" i="1"/>
  <c r="W6" i="1" s="1"/>
  <c r="S6" i="1"/>
  <c r="R6" i="1"/>
  <c r="T6" i="1" s="1"/>
  <c r="P6" i="1"/>
  <c r="O6" i="1"/>
  <c r="Q6" i="1" s="1"/>
  <c r="M6" i="1"/>
  <c r="L6" i="1"/>
  <c r="N6" i="1" s="1"/>
  <c r="J6" i="1"/>
  <c r="I6" i="1"/>
  <c r="K6" i="1" s="1"/>
  <c r="K19" i="1" s="1"/>
  <c r="G6" i="1"/>
  <c r="F6" i="1"/>
  <c r="D6" i="1"/>
  <c r="C6" i="1"/>
  <c r="H6" i="1" l="1"/>
  <c r="H13" i="1"/>
  <c r="N19" i="1"/>
  <c r="T13" i="1"/>
  <c r="T19" i="1" s="1"/>
  <c r="E6" i="1"/>
  <c r="Z13" i="1"/>
  <c r="Q19" i="1"/>
  <c r="Z6" i="1"/>
  <c r="E13" i="1"/>
  <c r="E19" i="1" s="1"/>
  <c r="W13" i="1"/>
  <c r="W19" i="1" s="1"/>
  <c r="AI6" i="1"/>
  <c r="AI19" i="1" s="1"/>
  <c r="H19" i="1"/>
  <c r="AC6" i="1"/>
  <c r="AC19" i="1" s="1"/>
  <c r="Z19" i="1"/>
</calcChain>
</file>

<file path=xl/sharedStrings.xml><?xml version="1.0" encoding="utf-8"?>
<sst xmlns="http://schemas.openxmlformats.org/spreadsheetml/2006/main" count="112" uniqueCount="46">
  <si>
    <t>Balance of payments</t>
  </si>
  <si>
    <t>(cumulative in mil. EUR)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</si>
  <si>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</si>
  <si>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</si>
  <si>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</si>
  <si>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</si>
  <si>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</si>
  <si>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</si>
  <si>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</si>
  <si>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</si>
  <si>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</si>
  <si>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</si>
  <si>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</si>
  <si>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</si>
  <si>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</si>
  <si>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</si>
  <si>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</si>
  <si>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</si>
  <si>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</si>
  <si>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</si>
  <si>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</si>
  <si>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</si>
  <si>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</si>
  <si>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1.3</t>
  </si>
  <si>
    <t>Primary income</t>
  </si>
  <si>
    <t>1.4</t>
  </si>
  <si>
    <t>Secondary income</t>
  </si>
  <si>
    <t>2.</t>
  </si>
  <si>
    <t>Capital account</t>
  </si>
  <si>
    <t>Assets</t>
  </si>
  <si>
    <t>Liabilities</t>
  </si>
  <si>
    <t>Net</t>
  </si>
  <si>
    <t>3.</t>
  </si>
  <si>
    <t>Financial account</t>
  </si>
  <si>
    <t>3.1</t>
  </si>
  <si>
    <t>Direct investment</t>
  </si>
  <si>
    <t>3.2</t>
  </si>
  <si>
    <t>Portfolio investment</t>
  </si>
  <si>
    <t>3.3</t>
  </si>
  <si>
    <t>Financial derivatives</t>
  </si>
  <si>
    <t>3.4</t>
  </si>
  <si>
    <t>Other investment</t>
  </si>
  <si>
    <t>3.5</t>
  </si>
  <si>
    <t>Reserve assets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</si>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</sst>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sz val="16"/>
      <name val="Times New Roman"/>
      <family val="1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9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49" fontId="7" fillId="0" borderId="0" xfId="1" applyNumberFormat="1" applyFont="1" applyAlignment="1">
      <alignment horizontal="right"/>
    </xf>
    <xf numFmtId="0" fontId="6" fillId="2" borderId="6" xfId="2" applyFont="1" applyFill="1" applyBorder="1"/>
    <xf numFmtId="0" fontId="9" fillId="2" borderId="3" xfId="1" applyFont="1" applyFill="1" applyBorder="1" applyAlignment="1">
      <alignment horizontal="center" wrapText="1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/>
    <xf numFmtId="0" fontId="14" fillId="2" borderId="0" xfId="1" applyFont="1" applyFill="1" applyAlignment="1">
      <alignment vertical="center"/>
    </xf>
  </cellXfs>
  <cellStyles count="4">
    <cellStyle name="Normal" xfId="0" builtinId="0"/>
    <cellStyle name="Normal 3" xfId="3" xr:uid="{717A50F7-B9C2-48F8-82EC-163EA75CC70D}"/>
    <cellStyle name="Normal 7" xfId="1" xr:uid="{02415299-CC86-4DAA-8DA8-DB19CC16DABD}"/>
    <cellStyle name="Normal_Booklet 2011_euro17_WGES_2011_280" xfId="2" xr:uid="{3EF8A484-B7B9-4343-9147-5845A4855269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A1C6B-942D-431B-88E6-0EC0E2864324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B4" s="3">
        <v>2024</v>
      </c>
      <c r="C4" s="5"/>
      <c r="D4" s="5" t="s">
        <v>2</v>
      </c>
      <c r="E4" s="5"/>
      <c r="F4" s="6"/>
      <c r="G4" s="6" t="s">
        <v>3</v>
      </c>
      <c r="H4" s="6"/>
      <c r="I4" s="7"/>
      <c r="J4" s="7" t="s">
        <v>4</v>
      </c>
      <c r="K4" s="7"/>
      <c r="L4" s="8"/>
      <c r="M4" s="8" t="s">
        <v>5</v>
      </c>
      <c r="N4" s="8"/>
      <c r="O4" s="9"/>
      <c r="P4" s="9" t="s">
        <v>6</v>
      </c>
      <c r="Q4" s="9"/>
      <c r="R4" s="5"/>
      <c r="S4" s="5" t="s">
        <v>7</v>
      </c>
      <c r="T4" s="5"/>
      <c r="U4" s="6"/>
      <c r="V4" s="6" t="s">
        <v>8</v>
      </c>
      <c r="W4" s="6"/>
      <c r="X4" s="7"/>
      <c r="Y4" s="7" t="s">
        <v>9</v>
      </c>
      <c r="Z4" s="7"/>
      <c r="AA4" s="8"/>
      <c r="AB4" s="8" t="s">
        <v>10</v>
      </c>
      <c r="AC4" s="8"/>
      <c r="AD4" s="9"/>
      <c r="AE4" s="9" t="s">
        <v>11</v>
      </c>
      <c r="AF4" s="9"/>
      <c r="AG4" s="6"/>
      <c r="AH4" s="6" t="s">
        <v>12</v>
      </c>
      <c r="AI4" s="6"/>
      <c r="AJ4" s="7"/>
      <c r="AK4" s="7" t="s">
        <v>13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9157.6065867491798</v>
      </c>
      <c r="D6" s="15">
        <f>SUM(D7:D10)</f>
        <v>9450.5661304366658</v>
      </c>
      <c r="E6" s="15">
        <f>+C6-D6</f>
        <v>-292.95954368748608</v>
      </c>
      <c r="F6" s="15">
        <f t="shared" ref="F6:G6" si="0">SUM(F7:F10)</f>
        <v>18780.501636498364</v>
      </c>
      <c r="G6" s="15">
        <f t="shared" si="0"/>
        <v>19219.107099513334</v>
      </c>
      <c r="H6" s="15">
        <f t="shared" ref="H6:H11" si="1">+F6-G6</f>
        <v>-438.60546301497016</v>
      </c>
      <c r="I6" s="15">
        <f t="shared" ref="I6:J6" si="2">SUM(I7:I10)</f>
        <v>28451.181264660176</v>
      </c>
      <c r="J6" s="15">
        <f t="shared" si="2"/>
        <v>29152.339923523465</v>
      </c>
      <c r="K6" s="15">
        <f t="shared" ref="K6:K11" si="3">+I6-J6</f>
        <v>-701.15865886328902</v>
      </c>
      <c r="L6" s="15">
        <f t="shared" ref="L6:M6" si="4">SUM(L7:L10)</f>
        <v>38352.21649949321</v>
      </c>
      <c r="M6" s="15">
        <f t="shared" si="4"/>
        <v>39402.248982643134</v>
      </c>
      <c r="N6" s="15">
        <f t="shared" ref="N6:N11" si="5">+L6-M6</f>
        <v>-1050.0324831499238</v>
      </c>
      <c r="O6" s="15">
        <f t="shared" ref="O6:P6" si="6">SUM(O7:O10)</f>
        <v>48317.671695242389</v>
      </c>
      <c r="P6" s="15">
        <f t="shared" si="6"/>
        <v>50160.214306239803</v>
      </c>
      <c r="Q6" s="15">
        <f t="shared" ref="Q6:Q11" si="7">+O6-P6</f>
        <v>-1842.5426109974142</v>
      </c>
      <c r="R6" s="15">
        <f t="shared" ref="R6:S6" si="8">SUM(R7:R10)</f>
        <v>58153.13904181595</v>
      </c>
      <c r="S6" s="15">
        <f t="shared" si="8"/>
        <v>60308.932594535785</v>
      </c>
      <c r="T6" s="15">
        <f t="shared" ref="T6:T11" si="9">+R6-S6</f>
        <v>-2155.7935527198351</v>
      </c>
      <c r="U6" s="15">
        <f t="shared" ref="U6:V6" si="10">SUM(U7:U10)</f>
        <v>67326.975150814134</v>
      </c>
      <c r="V6" s="15">
        <f t="shared" si="10"/>
        <v>70197.362322354369</v>
      </c>
      <c r="W6" s="15">
        <f t="shared" ref="W6:W11" si="11">+U6-V6</f>
        <v>-2870.3871715402347</v>
      </c>
      <c r="X6" s="15">
        <f t="shared" ref="X6:Y6" si="12">SUM(X7:X10)</f>
        <v>76800.103533563321</v>
      </c>
      <c r="Y6" s="15">
        <f t="shared" si="12"/>
        <v>80037.76112162105</v>
      </c>
      <c r="Z6" s="15">
        <f t="shared" ref="Z6:Z11" si="13">+X6-Y6</f>
        <v>-3237.6575880577293</v>
      </c>
      <c r="AA6" s="15">
        <f t="shared" ref="AA6:AB6" si="14">SUM(AA7:AA10)</f>
        <v>86908.606773025764</v>
      </c>
      <c r="AB6" s="15">
        <f t="shared" si="14"/>
        <v>90752.981400984776</v>
      </c>
      <c r="AC6" s="15">
        <f t="shared" ref="AC6:AC11" si="15">+AA6-AB6</f>
        <v>-3844.3746279590123</v>
      </c>
      <c r="AD6" s="15">
        <f t="shared" ref="AD6:AE6" si="16">SUM(AD7:AD10)</f>
        <v>98167.503345253732</v>
      </c>
      <c r="AE6" s="15">
        <f t="shared" si="16"/>
        <v>102606.30765362096</v>
      </c>
      <c r="AF6" s="15">
        <f t="shared" ref="AF6:AF11" si="17">+AD6-AE6</f>
        <v>-4438.8043083672237</v>
      </c>
      <c r="AG6" s="15">
        <f t="shared" ref="AG6:AH6" si="18">SUM(AG7:AG10)</f>
        <v>108943.63952100293</v>
      </c>
      <c r="AH6" s="15">
        <f t="shared" si="18"/>
        <v>113787.02073688763</v>
      </c>
      <c r="AI6" s="15">
        <f t="shared" ref="AI6:AI11" si="19">+AG6-AH6</f>
        <v>-4843.3812158846995</v>
      </c>
      <c r="AJ6" s="15">
        <f t="shared" ref="AJ6:AK6" si="20">SUM(AJ7:AJ10)</f>
        <v>117658.72842936583</v>
      </c>
      <c r="AK6" s="15">
        <f t="shared" si="20"/>
        <v>123985.73870531778</v>
      </c>
      <c r="AL6" s="15">
        <f t="shared" ref="AL6:AL11" si="21">+AJ6-AK6</f>
        <v>-6327.0102759519505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7762.5187189999997</v>
      </c>
      <c r="D7" s="18">
        <v>7602.1908149999999</v>
      </c>
      <c r="E7" s="15">
        <f t="shared" ref="E7:E18" si="22">+C7-D7</f>
        <v>160.32790399999976</v>
      </c>
      <c r="F7" s="18">
        <v>15923.293052999999</v>
      </c>
      <c r="G7" s="18">
        <v>15500.068819</v>
      </c>
      <c r="H7" s="15">
        <f t="shared" si="1"/>
        <v>423.22423399999934</v>
      </c>
      <c r="I7" s="18">
        <v>23939.692620999998</v>
      </c>
      <c r="J7" s="18">
        <v>23445.096318000004</v>
      </c>
      <c r="K7" s="15">
        <f t="shared" si="3"/>
        <v>494.5963029999948</v>
      </c>
      <c r="L7" s="18">
        <v>32279.820824999999</v>
      </c>
      <c r="M7" s="18">
        <v>31720.320030999999</v>
      </c>
      <c r="N7" s="15">
        <f t="shared" si="5"/>
        <v>559.50079399999959</v>
      </c>
      <c r="O7" s="18">
        <v>40712.915580000001</v>
      </c>
      <c r="P7" s="18">
        <v>40354.506519000002</v>
      </c>
      <c r="Q7" s="15">
        <f t="shared" si="7"/>
        <v>358.40906099999847</v>
      </c>
      <c r="R7" s="18">
        <v>48968.820322999993</v>
      </c>
      <c r="S7" s="18">
        <v>48507.010491000001</v>
      </c>
      <c r="T7" s="15">
        <f t="shared" si="9"/>
        <v>461.80983199999173</v>
      </c>
      <c r="U7" s="18">
        <v>56396.625609000002</v>
      </c>
      <c r="V7" s="18">
        <v>56206.003182</v>
      </c>
      <c r="W7" s="15">
        <f t="shared" si="11"/>
        <v>190.62242700000206</v>
      </c>
      <c r="X7" s="18">
        <v>64017.762675000005</v>
      </c>
      <c r="Y7" s="18">
        <v>63873.468086000001</v>
      </c>
      <c r="Z7" s="15">
        <f t="shared" si="13"/>
        <v>144.29458900000463</v>
      </c>
      <c r="AA7" s="18">
        <v>72475.784028999988</v>
      </c>
      <c r="AB7" s="18">
        <v>72458.337067</v>
      </c>
      <c r="AC7" s="15">
        <f t="shared" si="15"/>
        <v>17.446961999987252</v>
      </c>
      <c r="AD7" s="18">
        <v>82165.820743000004</v>
      </c>
      <c r="AE7" s="18">
        <v>82213.173142</v>
      </c>
      <c r="AF7" s="15">
        <f t="shared" si="17"/>
        <v>-47.352398999995785</v>
      </c>
      <c r="AG7" s="18">
        <v>91240.778325000007</v>
      </c>
      <c r="AH7" s="18">
        <v>91298.867927999992</v>
      </c>
      <c r="AI7" s="15">
        <f t="shared" si="19"/>
        <v>-58.0896029999858</v>
      </c>
      <c r="AJ7" s="18">
        <v>98281.20554699999</v>
      </c>
      <c r="AK7" s="18">
        <v>99330.060537999991</v>
      </c>
      <c r="AL7" s="15">
        <f t="shared" si="21"/>
        <v>-1048.8549910000002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958.9</v>
      </c>
      <c r="D8" s="18">
        <v>901.8</v>
      </c>
      <c r="E8" s="15">
        <f t="shared" si="22"/>
        <v>57.100000000000023</v>
      </c>
      <c r="F8" s="18">
        <v>1917</v>
      </c>
      <c r="G8" s="18">
        <v>1803</v>
      </c>
      <c r="H8" s="15">
        <f t="shared" si="1"/>
        <v>114</v>
      </c>
      <c r="I8" s="18">
        <v>2874.9934600616612</v>
      </c>
      <c r="J8" s="18">
        <v>2702.4915234572272</v>
      </c>
      <c r="K8" s="15">
        <f t="shared" si="3"/>
        <v>172.50193660443392</v>
      </c>
      <c r="L8" s="18">
        <v>3906.1934600616596</v>
      </c>
      <c r="M8" s="18">
        <v>3667.5915234572299</v>
      </c>
      <c r="N8" s="15">
        <f t="shared" si="5"/>
        <v>238.60193660442974</v>
      </c>
      <c r="O8" s="18">
        <v>4938.0934600616602</v>
      </c>
      <c r="P8" s="18">
        <v>4633.6915234572298</v>
      </c>
      <c r="Q8" s="15">
        <f t="shared" si="7"/>
        <v>304.40193660443038</v>
      </c>
      <c r="R8" s="18">
        <v>5974.7826643916951</v>
      </c>
      <c r="S8" s="18">
        <v>5603.550228734518</v>
      </c>
      <c r="T8" s="15">
        <f t="shared" si="9"/>
        <v>371.23243565717712</v>
      </c>
      <c r="U8" s="18">
        <v>7168.8826643917</v>
      </c>
      <c r="V8" s="18">
        <v>6721.7502287345196</v>
      </c>
      <c r="W8" s="15">
        <f t="shared" si="11"/>
        <v>447.13243565718039</v>
      </c>
      <c r="X8" s="18">
        <v>8363.6826643916993</v>
      </c>
      <c r="Y8" s="18">
        <v>7840.85022873452</v>
      </c>
      <c r="Z8" s="15">
        <f t="shared" si="13"/>
        <v>522.8324356571793</v>
      </c>
      <c r="AA8" s="18">
        <v>9544.3114008807279</v>
      </c>
      <c r="AB8" s="18">
        <v>8938.7690025945067</v>
      </c>
      <c r="AC8" s="15">
        <f t="shared" si="15"/>
        <v>605.54239828622121</v>
      </c>
      <c r="AD8" s="18">
        <v>10645.01140088073</v>
      </c>
      <c r="AE8" s="18">
        <v>10027.969002594511</v>
      </c>
      <c r="AF8" s="15">
        <f t="shared" si="17"/>
        <v>617.0423982862194</v>
      </c>
      <c r="AG8" s="18">
        <v>11745.111400880731</v>
      </c>
      <c r="AH8" s="18">
        <v>11116.369002594511</v>
      </c>
      <c r="AI8" s="15">
        <f t="shared" si="19"/>
        <v>628.74239828622012</v>
      </c>
      <c r="AJ8" s="18">
        <v>12849.917162519247</v>
      </c>
      <c r="AK8" s="18">
        <v>12210.81724900792</v>
      </c>
      <c r="AL8" s="15">
        <f t="shared" si="21"/>
        <v>639.09991351132703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342.44782374918105</v>
      </c>
      <c r="D9" s="18">
        <v>772.54202941666699</v>
      </c>
      <c r="E9" s="15">
        <f t="shared" si="22"/>
        <v>-430.09420566748594</v>
      </c>
      <c r="F9" s="18">
        <v>744.00764749836208</v>
      </c>
      <c r="G9" s="18">
        <v>1544.7370588333338</v>
      </c>
      <c r="H9" s="15">
        <f t="shared" si="1"/>
        <v>-800.7294113349717</v>
      </c>
      <c r="I9" s="18">
        <v>1199.4586015985133</v>
      </c>
      <c r="J9" s="18">
        <v>2363.8109237062358</v>
      </c>
      <c r="K9" s="15">
        <f t="shared" si="3"/>
        <v>-1164.3523221077226</v>
      </c>
      <c r="L9" s="18">
        <v>1571.4813274315493</v>
      </c>
      <c r="M9" s="18">
        <v>3179.4810396459079</v>
      </c>
      <c r="N9" s="15">
        <f t="shared" si="5"/>
        <v>-1607.9997122143586</v>
      </c>
      <c r="O9" s="18">
        <v>1962.0149361807303</v>
      </c>
      <c r="P9" s="18">
        <v>4017.3706120625748</v>
      </c>
      <c r="Q9" s="15">
        <f t="shared" si="7"/>
        <v>-2055.3556758818445</v>
      </c>
      <c r="R9" s="18">
        <v>2366.6641924242663</v>
      </c>
      <c r="S9" s="18">
        <v>4843.7726562550779</v>
      </c>
      <c r="T9" s="15">
        <f t="shared" si="9"/>
        <v>-2477.1084638308116</v>
      </c>
      <c r="U9" s="18">
        <v>2797.4983954224317</v>
      </c>
      <c r="V9" s="18">
        <v>5667.6858432236568</v>
      </c>
      <c r="W9" s="15">
        <f t="shared" si="11"/>
        <v>-2870.1874478012251</v>
      </c>
      <c r="X9" s="18">
        <v>3327.3122361716128</v>
      </c>
      <c r="Y9" s="18">
        <v>6478.9418046403234</v>
      </c>
      <c r="Z9" s="15">
        <f t="shared" si="13"/>
        <v>-3151.6295684687107</v>
      </c>
      <c r="AA9" s="18">
        <v>3680.9452681450448</v>
      </c>
      <c r="AB9" s="18">
        <v>7316.0910142940911</v>
      </c>
      <c r="AC9" s="15">
        <f t="shared" si="15"/>
        <v>-3635.1457461490463</v>
      </c>
      <c r="AD9" s="18">
        <v>4046.3162373730001</v>
      </c>
      <c r="AE9" s="18">
        <v>8125.9780950802588</v>
      </c>
      <c r="AF9" s="15">
        <f t="shared" si="17"/>
        <v>-4079.6618577072586</v>
      </c>
      <c r="AG9" s="18">
        <v>4495.5703631221813</v>
      </c>
      <c r="AH9" s="18">
        <v>8934.1293244969256</v>
      </c>
      <c r="AI9" s="15">
        <f t="shared" si="19"/>
        <v>-4438.5589613747443</v>
      </c>
      <c r="AJ9" s="18">
        <v>4884.4956298465959</v>
      </c>
      <c r="AK9" s="18">
        <v>9798.972923553687</v>
      </c>
      <c r="AL9" s="15">
        <f t="shared" si="21"/>
        <v>-4914.4772937070911</v>
      </c>
    </row>
    <row r="10" spans="1:38" ht="18.75" customHeight="1" x14ac:dyDescent="0.3">
      <c r="A10" s="16" t="s">
        <v>25</v>
      </c>
      <c r="B10" s="20" t="s">
        <v>26</v>
      </c>
      <c r="C10" s="18">
        <v>93.740043999999983</v>
      </c>
      <c r="D10" s="18">
        <v>174.03328601999999</v>
      </c>
      <c r="E10" s="15">
        <f t="shared" si="22"/>
        <v>-80.293242020000008</v>
      </c>
      <c r="F10" s="18">
        <v>196.20093599999998</v>
      </c>
      <c r="G10" s="18">
        <v>371.30122168000003</v>
      </c>
      <c r="H10" s="15">
        <f t="shared" si="1"/>
        <v>-175.10028568000004</v>
      </c>
      <c r="I10" s="18">
        <v>437.03658200000001</v>
      </c>
      <c r="J10" s="18">
        <v>640.94115836000003</v>
      </c>
      <c r="K10" s="15">
        <f t="shared" si="3"/>
        <v>-203.90457636000002</v>
      </c>
      <c r="L10" s="18">
        <v>594.72088699999995</v>
      </c>
      <c r="M10" s="18">
        <v>834.8563885399999</v>
      </c>
      <c r="N10" s="15">
        <f t="shared" si="5"/>
        <v>-240.13550153999995</v>
      </c>
      <c r="O10" s="18">
        <v>704.64771900000005</v>
      </c>
      <c r="P10" s="18">
        <v>1154.6456517199999</v>
      </c>
      <c r="Q10" s="15">
        <f t="shared" si="7"/>
        <v>-449.99793271999988</v>
      </c>
      <c r="R10" s="18">
        <v>842.87186199999996</v>
      </c>
      <c r="S10" s="18">
        <v>1354.5992185461923</v>
      </c>
      <c r="T10" s="15">
        <f t="shared" si="9"/>
        <v>-511.72735654619237</v>
      </c>
      <c r="U10" s="18">
        <v>963.96848199999999</v>
      </c>
      <c r="V10" s="18">
        <v>1601.9230683961925</v>
      </c>
      <c r="W10" s="15">
        <f t="shared" si="11"/>
        <v>-637.95458639619255</v>
      </c>
      <c r="X10" s="18">
        <v>1091.3459579999999</v>
      </c>
      <c r="Y10" s="18">
        <v>1844.5010022461922</v>
      </c>
      <c r="Z10" s="15">
        <f t="shared" si="13"/>
        <v>-753.15504424619235</v>
      </c>
      <c r="AA10" s="18">
        <v>1207.566075</v>
      </c>
      <c r="AB10" s="18">
        <v>2039.7843170961924</v>
      </c>
      <c r="AC10" s="15">
        <f t="shared" si="15"/>
        <v>-832.2182420961924</v>
      </c>
      <c r="AD10" s="18">
        <v>1310.3549640000001</v>
      </c>
      <c r="AE10" s="18">
        <v>2239.1874139461925</v>
      </c>
      <c r="AF10" s="15">
        <f t="shared" si="17"/>
        <v>-928.83244994619236</v>
      </c>
      <c r="AG10" s="18">
        <v>1462.1794319999999</v>
      </c>
      <c r="AH10" s="18">
        <v>2437.6544817961922</v>
      </c>
      <c r="AI10" s="15">
        <f t="shared" si="19"/>
        <v>-975.47504979619225</v>
      </c>
      <c r="AJ10" s="18">
        <v>1643.1100900000001</v>
      </c>
      <c r="AK10" s="18">
        <v>2645.8879947561923</v>
      </c>
      <c r="AL10" s="15">
        <f t="shared" si="21"/>
        <v>-1002.7779047561921</v>
      </c>
    </row>
    <row r="11" spans="1:38" ht="18.75" customHeight="1" x14ac:dyDescent="0.3">
      <c r="A11" s="13" t="s">
        <v>27</v>
      </c>
      <c r="B11" s="21" t="s">
        <v>28</v>
      </c>
      <c r="C11" s="18">
        <v>77.069853999999992</v>
      </c>
      <c r="D11" s="18">
        <v>74.959500000000006</v>
      </c>
      <c r="E11" s="15">
        <f t="shared" si="22"/>
        <v>2.1103539999999867</v>
      </c>
      <c r="F11" s="18">
        <v>160.576234</v>
      </c>
      <c r="G11" s="18">
        <v>158.30430000000001</v>
      </c>
      <c r="H11" s="15">
        <f t="shared" si="1"/>
        <v>2.2719339999999875</v>
      </c>
      <c r="I11" s="18">
        <v>282.49319700000001</v>
      </c>
      <c r="J11" s="18">
        <v>254.10000000000002</v>
      </c>
      <c r="K11" s="15">
        <f t="shared" si="3"/>
        <v>28.393196999999986</v>
      </c>
      <c r="L11" s="18">
        <v>409.65631100000002</v>
      </c>
      <c r="M11" s="18">
        <v>356.94150000000002</v>
      </c>
      <c r="N11" s="15">
        <f t="shared" si="5"/>
        <v>52.714810999999997</v>
      </c>
      <c r="O11" s="18">
        <v>849.98451099999988</v>
      </c>
      <c r="P11" s="18">
        <v>454.8768</v>
      </c>
      <c r="Q11" s="15">
        <f t="shared" si="7"/>
        <v>395.10771099999988</v>
      </c>
      <c r="R11" s="18">
        <v>1623.797341</v>
      </c>
      <c r="S11" s="18">
        <v>568.6</v>
      </c>
      <c r="T11" s="15">
        <f t="shared" si="9"/>
        <v>1055.1973410000001</v>
      </c>
      <c r="U11" s="18">
        <v>1895.041915</v>
      </c>
      <c r="V11" s="18">
        <v>635.21791000000007</v>
      </c>
      <c r="W11" s="15">
        <f t="shared" si="11"/>
        <v>1259.8240049999999</v>
      </c>
      <c r="X11" s="18">
        <v>1963.9326449999999</v>
      </c>
      <c r="Y11" s="18">
        <v>715.18651</v>
      </c>
      <c r="Z11" s="15">
        <f t="shared" si="13"/>
        <v>1248.7461349999999</v>
      </c>
      <c r="AA11" s="18">
        <v>2032.548335</v>
      </c>
      <c r="AB11" s="18">
        <v>794.5</v>
      </c>
      <c r="AC11" s="15">
        <f t="shared" si="15"/>
        <v>1238.048335</v>
      </c>
      <c r="AD11" s="18">
        <v>2108.1903569999999</v>
      </c>
      <c r="AE11" s="18">
        <v>885.25027</v>
      </c>
      <c r="AF11" s="15">
        <f t="shared" si="17"/>
        <v>1222.9400869999999</v>
      </c>
      <c r="AG11" s="18">
        <v>2263.6617969999998</v>
      </c>
      <c r="AH11" s="18">
        <v>973.25883999999996</v>
      </c>
      <c r="AI11" s="15">
        <f t="shared" si="19"/>
        <v>1290.4029569999998</v>
      </c>
      <c r="AJ11" s="18">
        <v>2433.2813239999996</v>
      </c>
      <c r="AK11" s="18">
        <v>1068.67</v>
      </c>
      <c r="AL11" s="15">
        <f t="shared" si="21"/>
        <v>1364.6113239999995</v>
      </c>
    </row>
    <row r="12" spans="1:38" s="11" customFormat="1" ht="18.75" customHeight="1" x14ac:dyDescent="0.3">
      <c r="A12" s="22"/>
      <c r="B12" s="23"/>
      <c r="C12" s="24" t="s">
        <v>29</v>
      </c>
      <c r="D12" s="24" t="s">
        <v>30</v>
      </c>
      <c r="E12" s="24" t="s">
        <v>31</v>
      </c>
      <c r="F12" s="24" t="s">
        <v>29</v>
      </c>
      <c r="G12" s="24" t="s">
        <v>30</v>
      </c>
      <c r="H12" s="24" t="s">
        <v>31</v>
      </c>
      <c r="I12" s="24" t="s">
        <v>29</v>
      </c>
      <c r="J12" s="24" t="s">
        <v>30</v>
      </c>
      <c r="K12" s="24" t="s">
        <v>31</v>
      </c>
      <c r="L12" s="24" t="s">
        <v>29</v>
      </c>
      <c r="M12" s="24" t="s">
        <v>30</v>
      </c>
      <c r="N12" s="24" t="s">
        <v>31</v>
      </c>
      <c r="O12" s="24" t="s">
        <v>29</v>
      </c>
      <c r="P12" s="24" t="s">
        <v>30</v>
      </c>
      <c r="Q12" s="24" t="s">
        <v>31</v>
      </c>
      <c r="R12" s="24" t="s">
        <v>29</v>
      </c>
      <c r="S12" s="24" t="s">
        <v>30</v>
      </c>
      <c r="T12" s="24" t="s">
        <v>31</v>
      </c>
      <c r="U12" s="24" t="s">
        <v>29</v>
      </c>
      <c r="V12" s="24" t="s">
        <v>30</v>
      </c>
      <c r="W12" s="24" t="s">
        <v>31</v>
      </c>
      <c r="X12" s="24" t="s">
        <v>29</v>
      </c>
      <c r="Y12" s="24" t="s">
        <v>30</v>
      </c>
      <c r="Z12" s="24" t="s">
        <v>31</v>
      </c>
      <c r="AA12" s="24" t="s">
        <v>29</v>
      </c>
      <c r="AB12" s="24" t="s">
        <v>30</v>
      </c>
      <c r="AC12" s="24" t="s">
        <v>31</v>
      </c>
      <c r="AD12" s="24" t="s">
        <v>29</v>
      </c>
      <c r="AE12" s="24" t="s">
        <v>30</v>
      </c>
      <c r="AF12" s="24" t="s">
        <v>31</v>
      </c>
      <c r="AG12" s="24" t="s">
        <v>29</v>
      </c>
      <c r="AH12" s="24" t="s">
        <v>30</v>
      </c>
      <c r="AI12" s="24" t="s">
        <v>31</v>
      </c>
      <c r="AJ12" s="24" t="s">
        <v>29</v>
      </c>
      <c r="AK12" s="24" t="s">
        <v>30</v>
      </c>
      <c r="AL12" s="24" t="s">
        <v>31</v>
      </c>
    </row>
    <row r="13" spans="1:38" s="11" customFormat="1" ht="18.75" customHeight="1" x14ac:dyDescent="0.3">
      <c r="A13" s="13" t="s">
        <v>32</v>
      </c>
      <c r="B13" s="25" t="s">
        <v>33</v>
      </c>
      <c r="C13" s="15">
        <f>+C14+C15+E16+C17+C18</f>
        <v>749.4481574505337</v>
      </c>
      <c r="D13" s="15">
        <f>+D14+D15+D17+D18</f>
        <v>1077.3244283162076</v>
      </c>
      <c r="E13" s="15">
        <f t="shared" si="22"/>
        <v>-327.87627086567386</v>
      </c>
      <c r="F13" s="15">
        <f t="shared" ref="F13" si="23">+F14+F15+H16+F17+F18</f>
        <v>3207.986450564762</v>
      </c>
      <c r="G13" s="15">
        <f t="shared" ref="G13" si="24">+G14+G15+G17+G18</f>
        <v>3314.806321049934</v>
      </c>
      <c r="H13" s="15">
        <f t="shared" ref="H13:H15" si="25">+F13-G13</f>
        <v>-106.81987048517203</v>
      </c>
      <c r="I13" s="15">
        <f t="shared" ref="I13" si="26">+I14+I15+K16+I17+I18</f>
        <v>7863.9758130067758</v>
      </c>
      <c r="J13" s="15">
        <f t="shared" ref="J13" si="27">+J14+J15+J17+J18</f>
        <v>8568.6102969610529</v>
      </c>
      <c r="K13" s="15">
        <f t="shared" ref="K13:K15" si="28">+I13-J13</f>
        <v>-704.63448395427713</v>
      </c>
      <c r="L13" s="15">
        <f t="shared" ref="L13" si="29">+L14+L15+N16+L17+L18</f>
        <v>8702.5990263443509</v>
      </c>
      <c r="M13" s="15">
        <f t="shared" ref="M13" si="30">+M14+M15+M17+M18</f>
        <v>9058.5679842379232</v>
      </c>
      <c r="N13" s="15">
        <f t="shared" ref="N13:N15" si="31">+L13-M13</f>
        <v>-355.96895789357222</v>
      </c>
      <c r="O13" s="15">
        <f t="shared" ref="O13" si="32">+O14+O15+Q16+O17+O18</f>
        <v>10050.849177206517</v>
      </c>
      <c r="P13" s="15">
        <f t="shared" ref="P13" si="33">+P14+P15+P17+P18</f>
        <v>10817.31150172705</v>
      </c>
      <c r="Q13" s="15">
        <f t="shared" ref="Q13:Q15" si="34">+O13-P13</f>
        <v>-766.462324520533</v>
      </c>
      <c r="R13" s="15">
        <f t="shared" ref="R13" si="35">+R14+R15+T16+R17+R18</f>
        <v>9821.5660914567034</v>
      </c>
      <c r="S13" s="15">
        <f t="shared" ref="S13" si="36">+S14+S15+S17+S18</f>
        <v>9551.4461532765217</v>
      </c>
      <c r="T13" s="15">
        <f t="shared" ref="T13:T15" si="37">+R13-S13</f>
        <v>270.11993818018163</v>
      </c>
      <c r="U13" s="15">
        <f t="shared" ref="U13" si="38">+U14+U15+W16+U17+U18</f>
        <v>10086.350356688177</v>
      </c>
      <c r="V13" s="15">
        <f t="shared" ref="V13" si="39">+V14+V15+V17+V18</f>
        <v>11410.780707893053</v>
      </c>
      <c r="W13" s="15">
        <f t="shared" ref="W13:W15" si="40">+U13-V13</f>
        <v>-1324.4303512048755</v>
      </c>
      <c r="X13" s="15">
        <f t="shared" ref="X13" si="41">+X14+X15+Z16+X17+X18</f>
        <v>10380.89072715586</v>
      </c>
      <c r="Y13" s="15">
        <f t="shared" ref="Y13" si="42">+Y14+Y15+Y17+Y18</f>
        <v>13052.05956403161</v>
      </c>
      <c r="Z13" s="15">
        <f t="shared" ref="Z13:Z15" si="43">+X13-Y13</f>
        <v>-2671.1688368757495</v>
      </c>
      <c r="AA13" s="15">
        <f t="shared" ref="AA13" si="44">+AA14+AA15+AC16+AA17+AA18</f>
        <v>11531.524589414195</v>
      </c>
      <c r="AB13" s="15">
        <f t="shared" ref="AB13" si="45">+AB14+AB15+AB17+AB18</f>
        <v>13446.316042693299</v>
      </c>
      <c r="AC13" s="15">
        <f t="shared" ref="AC13:AC15" si="46">+AA13-AB13</f>
        <v>-1914.7914532791037</v>
      </c>
      <c r="AD13" s="15">
        <f t="shared" ref="AD13" si="47">+AD14+AD15+AF16+AD17+AD18</f>
        <v>12663.934769081765</v>
      </c>
      <c r="AE13" s="15">
        <f t="shared" ref="AE13" si="48">+AE14+AE15+AE17+AE18</f>
        <v>13096.132849762815</v>
      </c>
      <c r="AF13" s="15">
        <f t="shared" ref="AF13:AF15" si="49">+AD13-AE13</f>
        <v>-432.19808068104976</v>
      </c>
      <c r="AG13" s="15">
        <f t="shared" ref="AG13" si="50">+AG14+AG15+AI16+AG17+AG18</f>
        <v>16246.461070683998</v>
      </c>
      <c r="AH13" s="15">
        <f t="shared" ref="AH13" si="51">+AH14+AH15+AH17+AH18</f>
        <v>17322.935919394935</v>
      </c>
      <c r="AI13" s="15">
        <f t="shared" ref="AI13:AI15" si="52">+AG13-AH13</f>
        <v>-1076.4748487109373</v>
      </c>
      <c r="AJ13" s="15">
        <f t="shared" ref="AJ13" si="53">+AJ14+AJ15+AL16+AJ17+AJ18</f>
        <v>11832.757795384539</v>
      </c>
      <c r="AK13" s="15">
        <f t="shared" ref="AK13" si="54">+AK14+AK15+AK17+AK18</f>
        <v>16389.823946139597</v>
      </c>
      <c r="AL13" s="15">
        <f t="shared" ref="AL13:AL15" si="55">+AJ13-AK13</f>
        <v>-4557.0661507550576</v>
      </c>
    </row>
    <row r="14" spans="1:38" ht="18.75" customHeight="1" x14ac:dyDescent="0.25">
      <c r="A14" s="16" t="s">
        <v>34</v>
      </c>
      <c r="B14" s="17" t="s">
        <v>35</v>
      </c>
      <c r="C14" s="18">
        <v>334.30031449773179</v>
      </c>
      <c r="D14" s="18">
        <v>1166.6177770752226</v>
      </c>
      <c r="E14" s="15">
        <f t="shared" si="22"/>
        <v>-832.31746257749091</v>
      </c>
      <c r="F14" s="18">
        <v>596.00604598050472</v>
      </c>
      <c r="G14" s="18">
        <v>1146.2838540654816</v>
      </c>
      <c r="H14" s="15">
        <f t="shared" si="25"/>
        <v>-550.27780808497687</v>
      </c>
      <c r="I14" s="18">
        <v>1013.4223158975432</v>
      </c>
      <c r="J14" s="18">
        <v>1460.5548419199999</v>
      </c>
      <c r="K14" s="15">
        <f t="shared" si="28"/>
        <v>-447.13252602245677</v>
      </c>
      <c r="L14" s="18">
        <v>1830.9708362101996</v>
      </c>
      <c r="M14" s="18">
        <v>1646.0333491601525</v>
      </c>
      <c r="N14" s="15">
        <f t="shared" si="31"/>
        <v>184.93748705004714</v>
      </c>
      <c r="O14" s="18">
        <v>1785.8432652198176</v>
      </c>
      <c r="P14" s="18">
        <v>1864.908458657256</v>
      </c>
      <c r="Q14" s="15">
        <f t="shared" si="34"/>
        <v>-79.065193437438438</v>
      </c>
      <c r="R14" s="18">
        <v>1432.5448559350871</v>
      </c>
      <c r="S14" s="18">
        <v>2318.7304659299998</v>
      </c>
      <c r="T14" s="15">
        <f t="shared" si="37"/>
        <v>-886.18560999491274</v>
      </c>
      <c r="U14" s="18">
        <v>636.41297091559761</v>
      </c>
      <c r="V14" s="18">
        <v>2849.0030559079842</v>
      </c>
      <c r="W14" s="15">
        <f t="shared" si="40"/>
        <v>-2212.5900849923864</v>
      </c>
      <c r="X14" s="18">
        <v>715.02369896590108</v>
      </c>
      <c r="Y14" s="18">
        <v>3226.3819362557833</v>
      </c>
      <c r="Z14" s="15">
        <f t="shared" si="43"/>
        <v>-2511.3582372898823</v>
      </c>
      <c r="AA14" s="18">
        <v>1474.8309902926296</v>
      </c>
      <c r="AB14" s="18">
        <v>3649.13055519</v>
      </c>
      <c r="AC14" s="15">
        <f t="shared" si="46"/>
        <v>-2174.2995648973701</v>
      </c>
      <c r="AD14" s="18">
        <v>2146.3242677184517</v>
      </c>
      <c r="AE14" s="18">
        <v>3309.2500059933327</v>
      </c>
      <c r="AF14" s="15">
        <f t="shared" si="49"/>
        <v>-1162.925738274881</v>
      </c>
      <c r="AG14" s="18">
        <v>2658.7841752800191</v>
      </c>
      <c r="AH14" s="18">
        <v>3733.0908295723657</v>
      </c>
      <c r="AI14" s="15">
        <f t="shared" si="52"/>
        <v>-1074.3066542923466</v>
      </c>
      <c r="AJ14" s="18">
        <v>2161.0312829501731</v>
      </c>
      <c r="AK14" s="18">
        <v>5260.6004413199998</v>
      </c>
      <c r="AL14" s="15">
        <f t="shared" si="55"/>
        <v>-3099.5691583698267</v>
      </c>
    </row>
    <row r="15" spans="1:38" ht="18.75" customHeight="1" x14ac:dyDescent="0.25">
      <c r="A15" s="16" t="s">
        <v>36</v>
      </c>
      <c r="B15" s="17" t="s">
        <v>37</v>
      </c>
      <c r="C15" s="18">
        <v>704.6</v>
      </c>
      <c r="D15" s="18">
        <v>758.4</v>
      </c>
      <c r="E15" s="15">
        <f t="shared" si="22"/>
        <v>-53.799999999999955</v>
      </c>
      <c r="F15" s="18">
        <v>1073.8</v>
      </c>
      <c r="G15" s="18">
        <v>2598.4</v>
      </c>
      <c r="H15" s="15">
        <f t="shared" si="25"/>
        <v>-1524.6000000000001</v>
      </c>
      <c r="I15" s="18">
        <v>1648</v>
      </c>
      <c r="J15" s="18">
        <v>5446.4999999999991</v>
      </c>
      <c r="K15" s="15">
        <f t="shared" si="28"/>
        <v>-3798.4999999999991</v>
      </c>
      <c r="L15" s="18">
        <v>2133.7999999999997</v>
      </c>
      <c r="M15" s="18">
        <v>6186.1</v>
      </c>
      <c r="N15" s="15">
        <f t="shared" si="31"/>
        <v>-4052.3000000000006</v>
      </c>
      <c r="O15" s="18">
        <v>2416.1</v>
      </c>
      <c r="P15" s="18">
        <v>7589.4</v>
      </c>
      <c r="Q15" s="15">
        <f t="shared" si="34"/>
        <v>-5173.2999999999993</v>
      </c>
      <c r="R15" s="18">
        <v>3110.7</v>
      </c>
      <c r="S15" s="18">
        <v>7594.0999999999995</v>
      </c>
      <c r="T15" s="15">
        <f t="shared" si="37"/>
        <v>-4483.3999999999996</v>
      </c>
      <c r="U15" s="18">
        <v>2792.2</v>
      </c>
      <c r="V15" s="18">
        <v>8284.4</v>
      </c>
      <c r="W15" s="15">
        <f t="shared" si="40"/>
        <v>-5492.2</v>
      </c>
      <c r="X15" s="18">
        <v>2914.3</v>
      </c>
      <c r="Y15" s="18">
        <v>8354.5000000000018</v>
      </c>
      <c r="Z15" s="15">
        <f t="shared" si="43"/>
        <v>-5440.2000000000016</v>
      </c>
      <c r="AA15" s="18">
        <v>3795.3</v>
      </c>
      <c r="AB15" s="18">
        <v>8473.6999999999989</v>
      </c>
      <c r="AC15" s="15">
        <f t="shared" si="46"/>
        <v>-4678.3999999999987</v>
      </c>
      <c r="AD15" s="18">
        <v>4703.5</v>
      </c>
      <c r="AE15" s="18">
        <v>9225.7000000000007</v>
      </c>
      <c r="AF15" s="15">
        <f t="shared" si="49"/>
        <v>-4522.2000000000007</v>
      </c>
      <c r="AG15" s="18">
        <v>6501.8</v>
      </c>
      <c r="AH15" s="18">
        <v>10063.200000000001</v>
      </c>
      <c r="AI15" s="15">
        <f t="shared" si="52"/>
        <v>-3561.4000000000005</v>
      </c>
      <c r="AJ15" s="18">
        <v>6140.9000000000005</v>
      </c>
      <c r="AK15" s="18">
        <v>9906.0999999999985</v>
      </c>
      <c r="AL15" s="15">
        <f t="shared" si="55"/>
        <v>-3765.199999999998</v>
      </c>
    </row>
    <row r="16" spans="1:38" ht="18.75" customHeight="1" x14ac:dyDescent="0.25">
      <c r="A16" s="16" t="s">
        <v>38</v>
      </c>
      <c r="B16" s="26" t="s">
        <v>39</v>
      </c>
      <c r="C16" s="27"/>
      <c r="D16" s="27"/>
      <c r="E16" s="18">
        <v>42.821999999999996</v>
      </c>
      <c r="F16" s="27"/>
      <c r="G16" s="27"/>
      <c r="H16" s="18">
        <v>110.18700000000001</v>
      </c>
      <c r="I16" s="27"/>
      <c r="J16" s="27"/>
      <c r="K16" s="18">
        <v>66.307477790000007</v>
      </c>
      <c r="L16" s="27"/>
      <c r="M16" s="27"/>
      <c r="N16" s="18">
        <v>140.19247779</v>
      </c>
      <c r="O16" s="27"/>
      <c r="P16" s="27"/>
      <c r="Q16" s="18">
        <v>148.61747779000001</v>
      </c>
      <c r="R16" s="27"/>
      <c r="S16" s="27"/>
      <c r="T16" s="18">
        <v>189.76306368000002</v>
      </c>
      <c r="U16" s="27"/>
      <c r="V16" s="27"/>
      <c r="W16" s="18">
        <v>141.32906367999999</v>
      </c>
      <c r="X16" s="27"/>
      <c r="Y16" s="27"/>
      <c r="Z16" s="18">
        <v>114.12806368000003</v>
      </c>
      <c r="AA16" s="27"/>
      <c r="AB16" s="27"/>
      <c r="AC16" s="18">
        <v>103.62410523000005</v>
      </c>
      <c r="AD16" s="27"/>
      <c r="AE16" s="27"/>
      <c r="AF16" s="18">
        <v>164.96610523000004</v>
      </c>
      <c r="AG16" s="27"/>
      <c r="AH16" s="27"/>
      <c r="AI16" s="18">
        <v>46.928105230000028</v>
      </c>
      <c r="AJ16" s="27"/>
      <c r="AK16" s="27"/>
      <c r="AL16" s="18">
        <v>70.215034609999975</v>
      </c>
    </row>
    <row r="17" spans="1:38" ht="18.75" customHeight="1" x14ac:dyDescent="0.25">
      <c r="A17" s="16" t="s">
        <v>40</v>
      </c>
      <c r="B17" s="17" t="s">
        <v>41</v>
      </c>
      <c r="C17" s="18">
        <v>-546.07415704719813</v>
      </c>
      <c r="D17" s="18">
        <v>-847.69334875901495</v>
      </c>
      <c r="E17" s="15">
        <f t="shared" si="22"/>
        <v>301.61919171181682</v>
      </c>
      <c r="F17" s="18">
        <v>814.79340458425759</v>
      </c>
      <c r="G17" s="18">
        <v>-429.87753301554767</v>
      </c>
      <c r="H17" s="15">
        <f t="shared" ref="H17:H18" si="56">+F17-G17</f>
        <v>1244.6709375998053</v>
      </c>
      <c r="I17" s="18">
        <v>4124.5460193192321</v>
      </c>
      <c r="J17" s="18">
        <v>1661.5554550410545</v>
      </c>
      <c r="K17" s="15">
        <f t="shared" ref="K17:K18" si="57">+I17-J17</f>
        <v>2462.9905642781778</v>
      </c>
      <c r="L17" s="18">
        <v>3127.2357123441511</v>
      </c>
      <c r="M17" s="18">
        <v>1226.434635077771</v>
      </c>
      <c r="N17" s="15">
        <f t="shared" ref="N17:N18" si="58">+L17-M17</f>
        <v>1900.8010772663802</v>
      </c>
      <c r="O17" s="18">
        <v>3798.0884341966994</v>
      </c>
      <c r="P17" s="18">
        <v>1363.0030430697961</v>
      </c>
      <c r="Q17" s="15">
        <f t="shared" ref="Q17:Q18" si="59">+O17-P17</f>
        <v>2435.0853911269032</v>
      </c>
      <c r="R17" s="18">
        <v>3003.5581718416156</v>
      </c>
      <c r="S17" s="18">
        <v>-361.38431265347737</v>
      </c>
      <c r="T17" s="15">
        <f t="shared" ref="T17:T18" si="60">+R17-S17</f>
        <v>3364.9424844950931</v>
      </c>
      <c r="U17" s="18">
        <v>4232.6083220925793</v>
      </c>
      <c r="V17" s="18">
        <v>277.37765198506941</v>
      </c>
      <c r="W17" s="15">
        <f t="shared" ref="W17:W18" si="61">+U17-V17</f>
        <v>3955.2306701075099</v>
      </c>
      <c r="X17" s="18">
        <v>4416.2389645099602</v>
      </c>
      <c r="Y17" s="18">
        <v>1471.1776277758254</v>
      </c>
      <c r="Z17" s="15">
        <f t="shared" ref="Z17:Z18" si="62">+X17-Y17</f>
        <v>2945.0613367341348</v>
      </c>
      <c r="AA17" s="18">
        <v>3844.4694938915659</v>
      </c>
      <c r="AB17" s="18">
        <v>1323.4854875032993</v>
      </c>
      <c r="AC17" s="15">
        <f t="shared" ref="AC17:AC18" si="63">+AA17-AB17</f>
        <v>2520.9840063882666</v>
      </c>
      <c r="AD17" s="18">
        <v>3302.7443961333129</v>
      </c>
      <c r="AE17" s="18">
        <v>561.18284376948031</v>
      </c>
      <c r="AF17" s="15">
        <f t="shared" ref="AF17:AF18" si="64">+AD17-AE17</f>
        <v>2741.5615523638326</v>
      </c>
      <c r="AG17" s="18">
        <v>4456.5487901739789</v>
      </c>
      <c r="AH17" s="18">
        <v>3526.6450898225671</v>
      </c>
      <c r="AI17" s="15">
        <f t="shared" ref="AI17:AI18" si="65">+AG17-AH17</f>
        <v>929.90370035141177</v>
      </c>
      <c r="AJ17" s="18">
        <v>858.21147782436492</v>
      </c>
      <c r="AK17" s="18">
        <v>1223.1235048195986</v>
      </c>
      <c r="AL17" s="15">
        <f t="shared" ref="AL17:AL18" si="66">+AJ17-AK17</f>
        <v>-364.91202699523365</v>
      </c>
    </row>
    <row r="18" spans="1:38" ht="18.75" customHeight="1" x14ac:dyDescent="0.25">
      <c r="A18" s="16" t="s">
        <v>42</v>
      </c>
      <c r="B18" s="17" t="s">
        <v>43</v>
      </c>
      <c r="C18" s="18">
        <v>213.8</v>
      </c>
      <c r="D18" s="27"/>
      <c r="E18" s="15">
        <f t="shared" si="22"/>
        <v>213.8</v>
      </c>
      <c r="F18" s="18">
        <v>613.19999999999993</v>
      </c>
      <c r="G18" s="27"/>
      <c r="H18" s="15">
        <f t="shared" si="56"/>
        <v>613.19999999999993</v>
      </c>
      <c r="I18" s="18">
        <v>1011.6999999999999</v>
      </c>
      <c r="J18" s="27"/>
      <c r="K18" s="15">
        <f t="shared" si="57"/>
        <v>1011.6999999999999</v>
      </c>
      <c r="L18" s="18">
        <v>1470.3999999999999</v>
      </c>
      <c r="M18" s="27"/>
      <c r="N18" s="15">
        <f t="shared" si="58"/>
        <v>1470.3999999999999</v>
      </c>
      <c r="O18" s="18">
        <v>1902.1999999999998</v>
      </c>
      <c r="P18" s="27"/>
      <c r="Q18" s="15">
        <f t="shared" si="59"/>
        <v>1902.1999999999998</v>
      </c>
      <c r="R18" s="18">
        <v>2085</v>
      </c>
      <c r="S18" s="27"/>
      <c r="T18" s="15">
        <f t="shared" si="60"/>
        <v>2085</v>
      </c>
      <c r="U18" s="18">
        <v>2283.8000000000002</v>
      </c>
      <c r="V18" s="27"/>
      <c r="W18" s="15">
        <f t="shared" si="61"/>
        <v>2283.8000000000002</v>
      </c>
      <c r="X18" s="18">
        <v>2221.1999999999998</v>
      </c>
      <c r="Y18" s="27"/>
      <c r="Z18" s="15">
        <f t="shared" si="62"/>
        <v>2221.1999999999998</v>
      </c>
      <c r="AA18" s="18">
        <v>2313.2999999999997</v>
      </c>
      <c r="AB18" s="27"/>
      <c r="AC18" s="15">
        <f t="shared" si="63"/>
        <v>2313.2999999999997</v>
      </c>
      <c r="AD18" s="18">
        <v>2346.4</v>
      </c>
      <c r="AE18" s="27"/>
      <c r="AF18" s="15">
        <f t="shared" si="64"/>
        <v>2346.4</v>
      </c>
      <c r="AG18" s="18">
        <v>2582.3999999999996</v>
      </c>
      <c r="AH18" s="27"/>
      <c r="AI18" s="15">
        <f t="shared" si="65"/>
        <v>2582.3999999999996</v>
      </c>
      <c r="AJ18" s="18">
        <v>2602.3999999999996</v>
      </c>
      <c r="AK18" s="27"/>
      <c r="AL18" s="15">
        <f t="shared" si="66"/>
        <v>2602.3999999999996</v>
      </c>
    </row>
    <row r="19" spans="1:38" ht="18.75" customHeight="1" x14ac:dyDescent="0.25">
      <c r="A19" s="13" t="s">
        <v>44</v>
      </c>
      <c r="B19" s="28" t="s">
        <v>45</v>
      </c>
      <c r="C19" s="29"/>
      <c r="D19" s="29"/>
      <c r="E19" s="30">
        <f>-E6-E11+E13</f>
        <v>-37.027081178187757</v>
      </c>
      <c r="F19" s="29"/>
      <c r="G19" s="29"/>
      <c r="H19" s="30">
        <f>-H6-H11+H13</f>
        <v>329.51365852979814</v>
      </c>
      <c r="I19" s="29"/>
      <c r="J19" s="29"/>
      <c r="K19" s="30">
        <f>-K6-K11+K13</f>
        <v>-31.869022090988096</v>
      </c>
      <c r="L19" s="29"/>
      <c r="M19" s="29"/>
      <c r="N19" s="30">
        <f>-N6-N11+N13</f>
        <v>641.34871425635151</v>
      </c>
      <c r="O19" s="29"/>
      <c r="P19" s="29"/>
      <c r="Q19" s="30">
        <f>-Q6-Q11+Q13</f>
        <v>680.97257547688127</v>
      </c>
      <c r="R19" s="29"/>
      <c r="S19" s="29"/>
      <c r="T19" s="30">
        <f>-T6-T11+T13</f>
        <v>1370.7161499000167</v>
      </c>
      <c r="U19" s="29"/>
      <c r="V19" s="29"/>
      <c r="W19" s="30">
        <f>-W6-W11+W13</f>
        <v>286.13281533535928</v>
      </c>
      <c r="X19" s="29"/>
      <c r="Y19" s="29"/>
      <c r="Z19" s="30">
        <f>-Z6-Z11+Z13</f>
        <v>-682.25738381802012</v>
      </c>
      <c r="AA19" s="29"/>
      <c r="AB19" s="29"/>
      <c r="AC19" s="30">
        <f>-AC6-AC11+AC13</f>
        <v>691.5348396799086</v>
      </c>
      <c r="AD19" s="29"/>
      <c r="AE19" s="29"/>
      <c r="AF19" s="30">
        <f>-AF6-AF11+AF13</f>
        <v>2783.666140686174</v>
      </c>
      <c r="AG19" s="29"/>
      <c r="AH19" s="29"/>
      <c r="AI19" s="30">
        <f>-AI6-AI11+AI13</f>
        <v>2476.5034101737624</v>
      </c>
      <c r="AJ19" s="29"/>
      <c r="AK19" s="29"/>
      <c r="AL19" s="30">
        <f>-AL6-AL11+AL13</f>
        <v>405.33280119689334</v>
      </c>
    </row>
    <row r="20" spans="1:38" s="31" customFormat="1" ht="20.25" x14ac:dyDescent="0.3"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</row>
    <row r="21" spans="1:38" s="31" customFormat="1" ht="20.25" x14ac:dyDescent="0.3"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s="31" customFormat="1" ht="20.25" x14ac:dyDescent="0.3"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</row>
    <row r="23" spans="1:38" s="31" customFormat="1" ht="20.25" x14ac:dyDescent="0.3"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</row>
    <row r="24" spans="1:38" s="31" customFormat="1" ht="20.25" x14ac:dyDescent="0.3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</row>
    <row r="25" spans="1:38" s="31" customFormat="1" ht="20.25" x14ac:dyDescent="0.3"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</row>
    <row r="26" spans="1:38" s="31" customFormat="1" ht="20.25" x14ac:dyDescent="0.3"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</row>
    <row r="27" spans="1:38" s="31" customFormat="1" ht="20.25" x14ac:dyDescent="0.3"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</row>
    <row r="28" spans="1:38" s="31" customFormat="1" ht="20.25" x14ac:dyDescent="0.3"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</row>
    <row r="29" spans="1:38" s="31" customFormat="1" ht="20.25" x14ac:dyDescent="0.3"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</row>
    <row r="30" spans="1:38" s="31" customFormat="1" ht="20.25" x14ac:dyDescent="0.3"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</row>
    <row r="31" spans="1:38" s="31" customFormat="1" ht="20.25" x14ac:dyDescent="0.3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</row>
    <row r="32" spans="1:38" s="31" customFormat="1" ht="20.25" x14ac:dyDescent="0.3"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</row>
    <row r="33" spans="2:38" s="31" customFormat="1" ht="20.25" x14ac:dyDescent="0.3"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</row>
    <row r="34" spans="2:38" s="31" customFormat="1" ht="20.25" x14ac:dyDescent="0.3"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</row>
    <row r="35" spans="2:38" s="31" customFormat="1" ht="20.25" x14ac:dyDescent="0.3"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</row>
    <row r="36" spans="2:38" s="31" customFormat="1" ht="20.25" x14ac:dyDescent="0.3"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</row>
    <row r="37" spans="2:38" s="31" customFormat="1" ht="20.25" x14ac:dyDescent="0.3"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</row>
    <row r="38" spans="2:38" s="31" customFormat="1" ht="20.25" x14ac:dyDescent="0.3"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</row>
    <row r="39" spans="2:38" s="31" customFormat="1" ht="20.25" x14ac:dyDescent="0.3"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2:38" s="31" customFormat="1" ht="20.25" x14ac:dyDescent="0.3"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</row>
    <row r="41" spans="2:38" s="31" customFormat="1" ht="20.25" x14ac:dyDescent="0.3"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</row>
    <row r="42" spans="2:38" s="31" customFormat="1" ht="20.25" x14ac:dyDescent="0.3"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</row>
    <row r="43" spans="2:38" s="31" customFormat="1" ht="20.25" x14ac:dyDescent="0.3"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</row>
    <row r="44" spans="2:38" s="31" customFormat="1" ht="20.25" x14ac:dyDescent="0.3"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</row>
    <row r="45" spans="2:38" s="31" customFormat="1" ht="20.25" x14ac:dyDescent="0.3"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</row>
    <row r="46" spans="2:38" s="31" customFormat="1" ht="20.25" x14ac:dyDescent="0.3"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</row>
    <row r="47" spans="2:38" s="31" customFormat="1" ht="20.25" x14ac:dyDescent="0.3">
      <c r="B47" s="3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</row>
    <row r="48" spans="2:38" s="31" customFormat="1" ht="20.25" x14ac:dyDescent="0.3"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</row>
    <row r="49" spans="2:38" s="31" customFormat="1" ht="20.25" x14ac:dyDescent="0.3"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</row>
    <row r="50" spans="2:38" s="31" customFormat="1" ht="20.25" x14ac:dyDescent="0.3"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</row>
    <row r="51" spans="2:38" s="31" customFormat="1" ht="20.25" x14ac:dyDescent="0.3"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</row>
    <row r="52" spans="2:38" s="31" customFormat="1" ht="20.25" x14ac:dyDescent="0.3">
      <c r="B52" s="32"/>
      <c r="C52" s="33"/>
      <c r="D52" s="33"/>
      <c r="E52" s="2"/>
      <c r="F52" s="33"/>
      <c r="G52" s="33"/>
      <c r="H52" s="2"/>
      <c r="I52" s="33"/>
      <c r="J52" s="33"/>
      <c r="K52" s="2"/>
      <c r="L52" s="33"/>
      <c r="M52" s="33"/>
      <c r="N52" s="2"/>
      <c r="O52" s="33"/>
      <c r="P52" s="33"/>
      <c r="Q52" s="2"/>
      <c r="R52" s="33"/>
      <c r="S52" s="33"/>
      <c r="T52" s="2"/>
      <c r="U52" s="33"/>
      <c r="V52" s="33"/>
      <c r="W52" s="2"/>
      <c r="X52" s="33"/>
      <c r="Y52" s="33"/>
      <c r="Z52" s="2"/>
      <c r="AA52" s="33"/>
      <c r="AB52" s="33"/>
      <c r="AC52" s="2"/>
      <c r="AD52" s="33"/>
      <c r="AE52" s="33"/>
      <c r="AF52" s="2"/>
      <c r="AG52" s="33"/>
      <c r="AH52" s="33"/>
      <c r="AI52" s="2"/>
      <c r="AJ52" s="33"/>
      <c r="AK52" s="33"/>
      <c r="AL52" s="2"/>
    </row>
    <row r="53" spans="2:38" s="31" customFormat="1" ht="20.25" x14ac:dyDescent="0.3">
      <c r="B53" s="32"/>
      <c r="C53" s="33"/>
      <c r="D53" s="33"/>
      <c r="E53" s="2"/>
      <c r="F53" s="33"/>
      <c r="G53" s="33"/>
      <c r="H53" s="2"/>
      <c r="I53" s="33"/>
      <c r="J53" s="33"/>
      <c r="K53" s="2"/>
      <c r="L53" s="33"/>
      <c r="M53" s="33"/>
      <c r="N53" s="2"/>
      <c r="O53" s="33"/>
      <c r="P53" s="33"/>
      <c r="Q53" s="2"/>
      <c r="R53" s="33"/>
      <c r="S53" s="33"/>
      <c r="T53" s="2"/>
      <c r="U53" s="33"/>
      <c r="V53" s="33"/>
      <c r="W53" s="2"/>
      <c r="X53" s="33"/>
      <c r="Y53" s="33"/>
      <c r="Z53" s="2"/>
      <c r="AA53" s="33"/>
      <c r="AB53" s="33"/>
      <c r="AC53" s="2"/>
      <c r="AD53" s="33"/>
      <c r="AE53" s="33"/>
      <c r="AF53" s="2"/>
      <c r="AG53" s="33"/>
      <c r="AH53" s="33"/>
      <c r="AI53" s="2"/>
      <c r="AJ53" s="33"/>
      <c r="AK53" s="33"/>
      <c r="AL53" s="2"/>
    </row>
    <row r="54" spans="2:38" s="31" customFormat="1" ht="20.25" x14ac:dyDescent="0.3">
      <c r="B54" s="32"/>
      <c r="C54" s="33"/>
      <c r="D54" s="33"/>
      <c r="E54" s="2"/>
      <c r="F54" s="33"/>
      <c r="G54" s="33"/>
      <c r="H54" s="2"/>
      <c r="I54" s="33"/>
      <c r="J54" s="33"/>
      <c r="K54" s="2"/>
      <c r="L54" s="33"/>
      <c r="M54" s="33"/>
      <c r="N54" s="2"/>
      <c r="O54" s="33"/>
      <c r="P54" s="33"/>
      <c r="Q54" s="2"/>
      <c r="R54" s="33"/>
      <c r="S54" s="33"/>
      <c r="T54" s="2"/>
      <c r="U54" s="33"/>
      <c r="V54" s="33"/>
      <c r="W54" s="2"/>
      <c r="X54" s="33"/>
      <c r="Y54" s="33"/>
      <c r="Z54" s="2"/>
      <c r="AA54" s="33"/>
      <c r="AB54" s="33"/>
      <c r="AC54" s="2"/>
      <c r="AD54" s="33"/>
      <c r="AE54" s="33"/>
      <c r="AF54" s="2"/>
      <c r="AG54" s="33"/>
      <c r="AH54" s="33"/>
      <c r="AI54" s="2"/>
      <c r="AJ54" s="33"/>
      <c r="AK54" s="33"/>
      <c r="AL54" s="2"/>
    </row>
    <row r="55" spans="2:38" s="31" customFormat="1" ht="20.25" x14ac:dyDescent="0.3"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2:38" s="31" customFormat="1" ht="20.25" x14ac:dyDescent="0.3"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2:38" s="31" customFormat="1" ht="20.25" x14ac:dyDescent="0.3"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2:38" s="31" customFormat="1" ht="20.25" x14ac:dyDescent="0.3"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2:38" s="31" customFormat="1" ht="20.25" x14ac:dyDescent="0.3"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2:38" s="31" customFormat="1" ht="20.25" x14ac:dyDescent="0.3"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2:38" s="31" customFormat="1" ht="20.25" x14ac:dyDescent="0.3"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2:38" s="31" customFormat="1" ht="20.25" x14ac:dyDescent="0.3"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2:38" s="31" customFormat="1" ht="20.25" x14ac:dyDescent="0.3"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2:38" s="31" customFormat="1" ht="20.25" x14ac:dyDescent="0.3"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ht="20.25" x14ac:dyDescent="0.3"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ht="20.25" x14ac:dyDescent="0.3"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16067" ht="20.25" x14ac:dyDescent="0.3">
      <c r="B67" s="32"/>
    </row>
    <row r="68" spans="1:16067" ht="20.25" x14ac:dyDescent="0.3">
      <c r="B68" s="32"/>
    </row>
    <row r="69" spans="1:16067" ht="20.25" x14ac:dyDescent="0.3">
      <c r="B69" s="32"/>
    </row>
    <row r="70" spans="1:16067" ht="20.25" x14ac:dyDescent="0.3">
      <c r="B70" s="32"/>
    </row>
    <row r="71" spans="1:16067" ht="20.25" x14ac:dyDescent="0.3">
      <c r="B71" s="32"/>
    </row>
    <row r="72" spans="1:16067" ht="20.25" x14ac:dyDescent="0.3">
      <c r="B72" s="32"/>
    </row>
    <row r="73" spans="1:16067" ht="20.25" x14ac:dyDescent="0.3">
      <c r="B73" s="32"/>
    </row>
    <row r="74" spans="1:16067" ht="20.25" x14ac:dyDescent="0.3">
      <c r="B74" s="32"/>
    </row>
    <row r="75" spans="1:16067" ht="20.25" x14ac:dyDescent="0.3">
      <c r="B75" s="32"/>
    </row>
    <row r="76" spans="1:16067" ht="20.25" x14ac:dyDescent="0.3">
      <c r="B76" s="32"/>
    </row>
    <row r="77" spans="1:16067" ht="20.25" x14ac:dyDescent="0.3">
      <c r="B77" s="32"/>
    </row>
    <row r="78" spans="1:16067" s="2" customFormat="1" ht="20.25" x14ac:dyDescent="0.3">
      <c r="A78" s="1"/>
      <c r="B78" s="32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ht="20.25" x14ac:dyDescent="0.3">
      <c r="A79" s="1"/>
      <c r="B79" s="32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ht="20.25" x14ac:dyDescent="0.3">
      <c r="A80" s="1"/>
      <c r="B80" s="32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ht="20.25" x14ac:dyDescent="0.3">
      <c r="A81" s="1"/>
      <c r="B81" s="32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ht="20.25" x14ac:dyDescent="0.3">
      <c r="A82" s="1"/>
      <c r="B82" s="32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ht="20.25" x14ac:dyDescent="0.3">
      <c r="A83" s="1"/>
      <c r="B83" s="32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ht="20.25" x14ac:dyDescent="0.3">
      <c r="A84" s="1"/>
      <c r="B84" s="32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ht="20.25" x14ac:dyDescent="0.3">
      <c r="A85" s="1"/>
      <c r="B85" s="32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ht="20.25" x14ac:dyDescent="0.3">
      <c r="A86" s="1"/>
      <c r="B86" s="32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pans="2:2" s="2" customFormat="1" x14ac:dyDescent="0.2">
      <c r="B209" s="1"/>
    </row>
    <row r="228" spans="2:2" s="2" customFormat="1" x14ac:dyDescent="0.2">
      <c r="B228" s="1"/>
    </row>
  </sheetData>
  <conditionalFormatting sqref="B20:B65404">
    <cfRule type="duplicateValues" dxfId="432" priority="433" stopIfTrue="1"/>
  </conditionalFormatting>
  <conditionalFormatting sqref="C5">
    <cfRule type="duplicateValues" dxfId="431" priority="73" stopIfTrue="1"/>
    <cfRule type="duplicateValues" dxfId="430" priority="74" stopIfTrue="1"/>
  </conditionalFormatting>
  <conditionalFormatting sqref="C12">
    <cfRule type="duplicateValues" dxfId="427" priority="413" stopIfTrue="1"/>
    <cfRule type="duplicateValues" dxfId="426" priority="414" stopIfTrue="1"/>
    <cfRule type="duplicateValues" dxfId="425" priority="419" stopIfTrue="1"/>
    <cfRule type="duplicateValues" dxfId="424" priority="420" stopIfTrue="1"/>
  </conditionalFormatting>
  <conditionalFormatting sqref="D5">
    <cfRule type="duplicateValues" dxfId="419" priority="75" stopIfTrue="1"/>
    <cfRule type="duplicateValues" dxfId="418" priority="76" stopIfTrue="1"/>
  </conditionalFormatting>
  <conditionalFormatting sqref="D12">
    <cfRule type="duplicateValues" dxfId="415" priority="411" stopIfTrue="1"/>
    <cfRule type="duplicateValues" dxfId="414" priority="412" stopIfTrue="1"/>
    <cfRule type="duplicateValues" dxfId="413" priority="417" stopIfTrue="1"/>
    <cfRule type="duplicateValues" dxfId="412" priority="418" stopIfTrue="1"/>
  </conditionalFormatting>
  <conditionalFormatting sqref="E5">
    <cfRule type="duplicateValues" dxfId="407" priority="77" stopIfTrue="1"/>
    <cfRule type="duplicateValues" dxfId="406" priority="78" stopIfTrue="1"/>
  </conditionalFormatting>
  <conditionalFormatting sqref="E12">
    <cfRule type="duplicateValues" dxfId="403" priority="409" stopIfTrue="1"/>
    <cfRule type="duplicateValues" dxfId="402" priority="410" stopIfTrue="1"/>
    <cfRule type="duplicateValues" dxfId="401" priority="415" stopIfTrue="1"/>
    <cfRule type="duplicateValues" dxfId="400" priority="416" stopIfTrue="1"/>
  </conditionalFormatting>
  <conditionalFormatting sqref="F5">
    <cfRule type="duplicateValues" dxfId="395" priority="79" stopIfTrue="1"/>
    <cfRule type="duplicateValues" dxfId="394" priority="80" stopIfTrue="1"/>
  </conditionalFormatting>
  <conditionalFormatting sqref="F12">
    <cfRule type="duplicateValues" dxfId="391" priority="401" stopIfTrue="1"/>
    <cfRule type="duplicateValues" dxfId="390" priority="402" stopIfTrue="1"/>
    <cfRule type="duplicateValues" dxfId="389" priority="407" stopIfTrue="1"/>
    <cfRule type="duplicateValues" dxfId="388" priority="408" stopIfTrue="1"/>
  </conditionalFormatting>
  <conditionalFormatting sqref="G5">
    <cfRule type="duplicateValues" dxfId="383" priority="81" stopIfTrue="1"/>
    <cfRule type="duplicateValues" dxfId="382" priority="82" stopIfTrue="1"/>
  </conditionalFormatting>
  <conditionalFormatting sqref="G12">
    <cfRule type="duplicateValues" dxfId="379" priority="399" stopIfTrue="1"/>
    <cfRule type="duplicateValues" dxfId="378" priority="400" stopIfTrue="1"/>
    <cfRule type="duplicateValues" dxfId="377" priority="405" stopIfTrue="1"/>
    <cfRule type="duplicateValues" dxfId="376" priority="406" stopIfTrue="1"/>
  </conditionalFormatting>
  <conditionalFormatting sqref="H5">
    <cfRule type="duplicateValues" dxfId="371" priority="83" stopIfTrue="1"/>
    <cfRule type="duplicateValues" dxfId="370" priority="84" stopIfTrue="1"/>
  </conditionalFormatting>
  <conditionalFormatting sqref="H12">
    <cfRule type="duplicateValues" dxfId="367" priority="397" stopIfTrue="1"/>
    <cfRule type="duplicateValues" dxfId="366" priority="398" stopIfTrue="1"/>
    <cfRule type="duplicateValues" dxfId="365" priority="403" stopIfTrue="1"/>
    <cfRule type="duplicateValues" dxfId="364" priority="404" stopIfTrue="1"/>
  </conditionalFormatting>
  <conditionalFormatting sqref="I5">
    <cfRule type="duplicateValues" dxfId="359" priority="85" stopIfTrue="1"/>
    <cfRule type="duplicateValues" dxfId="358" priority="86" stopIfTrue="1"/>
  </conditionalFormatting>
  <conditionalFormatting sqref="I12">
    <cfRule type="duplicateValues" dxfId="355" priority="389" stopIfTrue="1"/>
    <cfRule type="duplicateValues" dxfId="354" priority="390" stopIfTrue="1"/>
    <cfRule type="duplicateValues" dxfId="353" priority="395" stopIfTrue="1"/>
    <cfRule type="duplicateValues" dxfId="352" priority="396" stopIfTrue="1"/>
  </conditionalFormatting>
  <conditionalFormatting sqref="J5">
    <cfRule type="duplicateValues" dxfId="347" priority="87" stopIfTrue="1"/>
    <cfRule type="duplicateValues" dxfId="346" priority="88" stopIfTrue="1"/>
  </conditionalFormatting>
  <conditionalFormatting sqref="J12">
    <cfRule type="duplicateValues" dxfId="343" priority="387" stopIfTrue="1"/>
    <cfRule type="duplicateValues" dxfId="342" priority="388" stopIfTrue="1"/>
    <cfRule type="duplicateValues" dxfId="341" priority="393" stopIfTrue="1"/>
    <cfRule type="duplicateValues" dxfId="340" priority="394" stopIfTrue="1"/>
  </conditionalFormatting>
  <conditionalFormatting sqref="K5">
    <cfRule type="duplicateValues" dxfId="335" priority="89" stopIfTrue="1"/>
    <cfRule type="duplicateValues" dxfId="334" priority="90" stopIfTrue="1"/>
  </conditionalFormatting>
  <conditionalFormatting sqref="K12">
    <cfRule type="duplicateValues" dxfId="331" priority="385" stopIfTrue="1"/>
    <cfRule type="duplicateValues" dxfId="330" priority="386" stopIfTrue="1"/>
    <cfRule type="duplicateValues" dxfId="329" priority="391" stopIfTrue="1"/>
    <cfRule type="duplicateValues" dxfId="328" priority="392" stopIfTrue="1"/>
  </conditionalFormatting>
  <conditionalFormatting sqref="L5">
    <cfRule type="duplicateValues" dxfId="323" priority="91" stopIfTrue="1"/>
    <cfRule type="duplicateValues" dxfId="322" priority="92" stopIfTrue="1"/>
  </conditionalFormatting>
  <conditionalFormatting sqref="L12">
    <cfRule type="duplicateValues" dxfId="319" priority="377" stopIfTrue="1"/>
    <cfRule type="duplicateValues" dxfId="318" priority="378" stopIfTrue="1"/>
    <cfRule type="duplicateValues" dxfId="317" priority="383" stopIfTrue="1"/>
    <cfRule type="duplicateValues" dxfId="316" priority="384" stopIfTrue="1"/>
  </conditionalFormatting>
  <conditionalFormatting sqref="M5">
    <cfRule type="duplicateValues" dxfId="311" priority="93" stopIfTrue="1"/>
    <cfRule type="duplicateValues" dxfId="310" priority="94" stopIfTrue="1"/>
  </conditionalFormatting>
  <conditionalFormatting sqref="M12">
    <cfRule type="duplicateValues" dxfId="307" priority="375" stopIfTrue="1"/>
    <cfRule type="duplicateValues" dxfId="306" priority="376" stopIfTrue="1"/>
    <cfRule type="duplicateValues" dxfId="305" priority="381" stopIfTrue="1"/>
    <cfRule type="duplicateValues" dxfId="304" priority="382" stopIfTrue="1"/>
  </conditionalFormatting>
  <conditionalFormatting sqref="N5">
    <cfRule type="duplicateValues" dxfId="299" priority="95" stopIfTrue="1"/>
    <cfRule type="duplicateValues" dxfId="298" priority="96" stopIfTrue="1"/>
  </conditionalFormatting>
  <conditionalFormatting sqref="N12">
    <cfRule type="duplicateValues" dxfId="295" priority="373" stopIfTrue="1"/>
    <cfRule type="duplicateValues" dxfId="294" priority="374" stopIfTrue="1"/>
    <cfRule type="duplicateValues" dxfId="293" priority="379" stopIfTrue="1"/>
    <cfRule type="duplicateValues" dxfId="292" priority="380" stopIfTrue="1"/>
  </conditionalFormatting>
  <conditionalFormatting sqref="O5">
    <cfRule type="duplicateValues" dxfId="287" priority="97" stopIfTrue="1"/>
    <cfRule type="duplicateValues" dxfId="286" priority="98" stopIfTrue="1"/>
  </conditionalFormatting>
  <conditionalFormatting sqref="O12">
    <cfRule type="duplicateValues" dxfId="283" priority="365" stopIfTrue="1"/>
    <cfRule type="duplicateValues" dxfId="282" priority="366" stopIfTrue="1"/>
    <cfRule type="duplicateValues" dxfId="281" priority="371" stopIfTrue="1"/>
    <cfRule type="duplicateValues" dxfId="280" priority="372" stopIfTrue="1"/>
  </conditionalFormatting>
  <conditionalFormatting sqref="P5">
    <cfRule type="duplicateValues" dxfId="275" priority="99" stopIfTrue="1"/>
    <cfRule type="duplicateValues" dxfId="274" priority="100" stopIfTrue="1"/>
  </conditionalFormatting>
  <conditionalFormatting sqref="P12">
    <cfRule type="duplicateValues" dxfId="271" priority="363" stopIfTrue="1"/>
    <cfRule type="duplicateValues" dxfId="270" priority="364" stopIfTrue="1"/>
    <cfRule type="duplicateValues" dxfId="269" priority="369" stopIfTrue="1"/>
    <cfRule type="duplicateValues" dxfId="268" priority="370" stopIfTrue="1"/>
  </conditionalFormatting>
  <conditionalFormatting sqref="Q5">
    <cfRule type="duplicateValues" dxfId="263" priority="101" stopIfTrue="1"/>
    <cfRule type="duplicateValues" dxfId="262" priority="102" stopIfTrue="1"/>
  </conditionalFormatting>
  <conditionalFormatting sqref="Q12">
    <cfRule type="duplicateValues" dxfId="259" priority="361" stopIfTrue="1"/>
    <cfRule type="duplicateValues" dxfId="258" priority="362" stopIfTrue="1"/>
    <cfRule type="duplicateValues" dxfId="257" priority="367" stopIfTrue="1"/>
    <cfRule type="duplicateValues" dxfId="256" priority="368" stopIfTrue="1"/>
  </conditionalFormatting>
  <conditionalFormatting sqref="R5">
    <cfRule type="duplicateValues" dxfId="251" priority="103" stopIfTrue="1"/>
    <cfRule type="duplicateValues" dxfId="250" priority="104" stopIfTrue="1"/>
  </conditionalFormatting>
  <conditionalFormatting sqref="R12">
    <cfRule type="duplicateValues" dxfId="247" priority="353" stopIfTrue="1"/>
    <cfRule type="duplicateValues" dxfId="246" priority="354" stopIfTrue="1"/>
    <cfRule type="duplicateValues" dxfId="245" priority="359" stopIfTrue="1"/>
    <cfRule type="duplicateValues" dxfId="244" priority="360" stopIfTrue="1"/>
  </conditionalFormatting>
  <conditionalFormatting sqref="S5">
    <cfRule type="duplicateValues" dxfId="239" priority="105" stopIfTrue="1"/>
    <cfRule type="duplicateValues" dxfId="238" priority="106" stopIfTrue="1"/>
  </conditionalFormatting>
  <conditionalFormatting sqref="S12">
    <cfRule type="duplicateValues" dxfId="235" priority="351" stopIfTrue="1"/>
    <cfRule type="duplicateValues" dxfId="234" priority="352" stopIfTrue="1"/>
    <cfRule type="duplicateValues" dxfId="233" priority="357" stopIfTrue="1"/>
    <cfRule type="duplicateValues" dxfId="232" priority="358" stopIfTrue="1"/>
  </conditionalFormatting>
  <conditionalFormatting sqref="T5">
    <cfRule type="duplicateValues" dxfId="227" priority="107" stopIfTrue="1"/>
    <cfRule type="duplicateValues" dxfId="226" priority="108" stopIfTrue="1"/>
  </conditionalFormatting>
  <conditionalFormatting sqref="T12">
    <cfRule type="duplicateValues" dxfId="223" priority="349" stopIfTrue="1"/>
    <cfRule type="duplicateValues" dxfId="222" priority="350" stopIfTrue="1"/>
    <cfRule type="duplicateValues" dxfId="221" priority="355" stopIfTrue="1"/>
    <cfRule type="duplicateValues" dxfId="220" priority="356" stopIfTrue="1"/>
  </conditionalFormatting>
  <conditionalFormatting sqref="U5">
    <cfRule type="duplicateValues" dxfId="215" priority="109" stopIfTrue="1"/>
    <cfRule type="duplicateValues" dxfId="214" priority="110" stopIfTrue="1"/>
  </conditionalFormatting>
  <conditionalFormatting sqref="U12">
    <cfRule type="duplicateValues" dxfId="211" priority="341" stopIfTrue="1"/>
    <cfRule type="duplicateValues" dxfId="210" priority="342" stopIfTrue="1"/>
    <cfRule type="duplicateValues" dxfId="209" priority="347" stopIfTrue="1"/>
    <cfRule type="duplicateValues" dxfId="208" priority="348" stopIfTrue="1"/>
  </conditionalFormatting>
  <conditionalFormatting sqref="V5">
    <cfRule type="duplicateValues" dxfId="203" priority="111" stopIfTrue="1"/>
    <cfRule type="duplicateValues" dxfId="202" priority="112" stopIfTrue="1"/>
  </conditionalFormatting>
  <conditionalFormatting sqref="V12">
    <cfRule type="duplicateValues" dxfId="199" priority="339" stopIfTrue="1"/>
    <cfRule type="duplicateValues" dxfId="198" priority="340" stopIfTrue="1"/>
    <cfRule type="duplicateValues" dxfId="197" priority="345" stopIfTrue="1"/>
    <cfRule type="duplicateValues" dxfId="196" priority="346" stopIfTrue="1"/>
  </conditionalFormatting>
  <conditionalFormatting sqref="W5">
    <cfRule type="duplicateValues" dxfId="191" priority="113" stopIfTrue="1"/>
    <cfRule type="duplicateValues" dxfId="190" priority="114" stopIfTrue="1"/>
  </conditionalFormatting>
  <conditionalFormatting sqref="W12">
    <cfRule type="duplicateValues" dxfId="187" priority="337" stopIfTrue="1"/>
    <cfRule type="duplicateValues" dxfId="186" priority="338" stopIfTrue="1"/>
    <cfRule type="duplicateValues" dxfId="185" priority="343" stopIfTrue="1"/>
    <cfRule type="duplicateValues" dxfId="184" priority="344" stopIfTrue="1"/>
  </conditionalFormatting>
  <conditionalFormatting sqref="X5">
    <cfRule type="duplicateValues" dxfId="179" priority="115" stopIfTrue="1"/>
    <cfRule type="duplicateValues" dxfId="178" priority="116" stopIfTrue="1"/>
  </conditionalFormatting>
  <conditionalFormatting sqref="X12">
    <cfRule type="duplicateValues" dxfId="175" priority="329" stopIfTrue="1"/>
    <cfRule type="duplicateValues" dxfId="174" priority="330" stopIfTrue="1"/>
    <cfRule type="duplicateValues" dxfId="173" priority="335" stopIfTrue="1"/>
    <cfRule type="duplicateValues" dxfId="172" priority="336" stopIfTrue="1"/>
  </conditionalFormatting>
  <conditionalFormatting sqref="Y5">
    <cfRule type="duplicateValues" dxfId="167" priority="117" stopIfTrue="1"/>
    <cfRule type="duplicateValues" dxfId="166" priority="118" stopIfTrue="1"/>
  </conditionalFormatting>
  <conditionalFormatting sqref="Y12">
    <cfRule type="duplicateValues" dxfId="163" priority="327" stopIfTrue="1"/>
    <cfRule type="duplicateValues" dxfId="162" priority="328" stopIfTrue="1"/>
    <cfRule type="duplicateValues" dxfId="161" priority="333" stopIfTrue="1"/>
    <cfRule type="duplicateValues" dxfId="160" priority="334" stopIfTrue="1"/>
  </conditionalFormatting>
  <conditionalFormatting sqref="Z5">
    <cfRule type="duplicateValues" dxfId="155" priority="119" stopIfTrue="1"/>
    <cfRule type="duplicateValues" dxfId="154" priority="120" stopIfTrue="1"/>
  </conditionalFormatting>
  <conditionalFormatting sqref="Z12">
    <cfRule type="duplicateValues" dxfId="151" priority="325" stopIfTrue="1"/>
    <cfRule type="duplicateValues" dxfId="150" priority="326" stopIfTrue="1"/>
    <cfRule type="duplicateValues" dxfId="149" priority="331" stopIfTrue="1"/>
    <cfRule type="duplicateValues" dxfId="148" priority="332" stopIfTrue="1"/>
  </conditionalFormatting>
  <conditionalFormatting sqref="AA5">
    <cfRule type="duplicateValues" dxfId="143" priority="121" stopIfTrue="1"/>
    <cfRule type="duplicateValues" dxfId="142" priority="122" stopIfTrue="1"/>
  </conditionalFormatting>
  <conditionalFormatting sqref="AA12">
    <cfRule type="duplicateValues" dxfId="139" priority="317" stopIfTrue="1"/>
    <cfRule type="duplicateValues" dxfId="138" priority="318" stopIfTrue="1"/>
    <cfRule type="duplicateValues" dxfId="137" priority="323" stopIfTrue="1"/>
    <cfRule type="duplicateValues" dxfId="136" priority="324" stopIfTrue="1"/>
  </conditionalFormatting>
  <conditionalFormatting sqref="AB5">
    <cfRule type="duplicateValues" dxfId="131" priority="123" stopIfTrue="1"/>
    <cfRule type="duplicateValues" dxfId="130" priority="124" stopIfTrue="1"/>
  </conditionalFormatting>
  <conditionalFormatting sqref="AB12">
    <cfRule type="duplicateValues" dxfId="127" priority="315" stopIfTrue="1"/>
    <cfRule type="duplicateValues" dxfId="126" priority="316" stopIfTrue="1"/>
    <cfRule type="duplicateValues" dxfId="125" priority="321" stopIfTrue="1"/>
    <cfRule type="duplicateValues" dxfId="124" priority="322" stopIfTrue="1"/>
  </conditionalFormatting>
  <conditionalFormatting sqref="AC5">
    <cfRule type="duplicateValues" dxfId="119" priority="125" stopIfTrue="1"/>
    <cfRule type="duplicateValues" dxfId="118" priority="126" stopIfTrue="1"/>
  </conditionalFormatting>
  <conditionalFormatting sqref="AC12">
    <cfRule type="duplicateValues" dxfId="115" priority="313" stopIfTrue="1"/>
    <cfRule type="duplicateValues" dxfId="114" priority="314" stopIfTrue="1"/>
    <cfRule type="duplicateValues" dxfId="113" priority="319" stopIfTrue="1"/>
    <cfRule type="duplicateValues" dxfId="112" priority="320" stopIfTrue="1"/>
  </conditionalFormatting>
  <conditionalFormatting sqref="AD5">
    <cfRule type="duplicateValues" dxfId="107" priority="127" stopIfTrue="1"/>
    <cfRule type="duplicateValues" dxfId="106" priority="128" stopIfTrue="1"/>
  </conditionalFormatting>
  <conditionalFormatting sqref="AD12">
    <cfRule type="duplicateValues" dxfId="103" priority="305" stopIfTrue="1"/>
    <cfRule type="duplicateValues" dxfId="102" priority="306" stopIfTrue="1"/>
    <cfRule type="duplicateValues" dxfId="101" priority="311" stopIfTrue="1"/>
    <cfRule type="duplicateValues" dxfId="100" priority="312" stopIfTrue="1"/>
  </conditionalFormatting>
  <conditionalFormatting sqref="AE5">
    <cfRule type="duplicateValues" dxfId="95" priority="129" stopIfTrue="1"/>
    <cfRule type="duplicateValues" dxfId="94" priority="130" stopIfTrue="1"/>
  </conditionalFormatting>
  <conditionalFormatting sqref="AE12">
    <cfRule type="duplicateValues" dxfId="91" priority="303" stopIfTrue="1"/>
    <cfRule type="duplicateValues" dxfId="90" priority="304" stopIfTrue="1"/>
    <cfRule type="duplicateValues" dxfId="89" priority="309" stopIfTrue="1"/>
    <cfRule type="duplicateValues" dxfId="88" priority="310" stopIfTrue="1"/>
  </conditionalFormatting>
  <conditionalFormatting sqref="AF5">
    <cfRule type="duplicateValues" dxfId="83" priority="131" stopIfTrue="1"/>
    <cfRule type="duplicateValues" dxfId="82" priority="132" stopIfTrue="1"/>
  </conditionalFormatting>
  <conditionalFormatting sqref="AF12">
    <cfRule type="duplicateValues" dxfId="79" priority="301" stopIfTrue="1"/>
    <cfRule type="duplicateValues" dxfId="78" priority="302" stopIfTrue="1"/>
    <cfRule type="duplicateValues" dxfId="77" priority="307" stopIfTrue="1"/>
    <cfRule type="duplicateValues" dxfId="76" priority="308" stopIfTrue="1"/>
  </conditionalFormatting>
  <conditionalFormatting sqref="AG5">
    <cfRule type="duplicateValues" dxfId="71" priority="133" stopIfTrue="1"/>
    <cfRule type="duplicateValues" dxfId="70" priority="134" stopIfTrue="1"/>
  </conditionalFormatting>
  <conditionalFormatting sqref="AG12">
    <cfRule type="duplicateValues" dxfId="67" priority="293" stopIfTrue="1"/>
    <cfRule type="duplicateValues" dxfId="66" priority="294" stopIfTrue="1"/>
    <cfRule type="duplicateValues" dxfId="65" priority="299" stopIfTrue="1"/>
    <cfRule type="duplicateValues" dxfId="64" priority="300" stopIfTrue="1"/>
  </conditionalFormatting>
  <conditionalFormatting sqref="AH5">
    <cfRule type="duplicateValues" dxfId="59" priority="135" stopIfTrue="1"/>
    <cfRule type="duplicateValues" dxfId="58" priority="136" stopIfTrue="1"/>
  </conditionalFormatting>
  <conditionalFormatting sqref="AH12">
    <cfRule type="duplicateValues" dxfId="55" priority="291" stopIfTrue="1"/>
    <cfRule type="duplicateValues" dxfId="54" priority="292" stopIfTrue="1"/>
    <cfRule type="duplicateValues" dxfId="53" priority="297" stopIfTrue="1"/>
    <cfRule type="duplicateValues" dxfId="52" priority="298" stopIfTrue="1"/>
  </conditionalFormatting>
  <conditionalFormatting sqref="AI5">
    <cfRule type="duplicateValues" dxfId="47" priority="137" stopIfTrue="1"/>
    <cfRule type="duplicateValues" dxfId="46" priority="138" stopIfTrue="1"/>
  </conditionalFormatting>
  <conditionalFormatting sqref="AI12">
    <cfRule type="duplicateValues" dxfId="43" priority="289" stopIfTrue="1"/>
    <cfRule type="duplicateValues" dxfId="42" priority="290" stopIfTrue="1"/>
    <cfRule type="duplicateValues" dxfId="41" priority="295" stopIfTrue="1"/>
    <cfRule type="duplicateValues" dxfId="40" priority="296" stopIfTrue="1"/>
  </conditionalFormatting>
  <conditionalFormatting sqref="AJ5">
    <cfRule type="duplicateValues" dxfId="35" priority="139" stopIfTrue="1"/>
    <cfRule type="duplicateValues" dxfId="34" priority="140" stopIfTrue="1"/>
  </conditionalFormatting>
  <conditionalFormatting sqref="AJ12">
    <cfRule type="duplicateValues" dxfId="31" priority="281" stopIfTrue="1"/>
    <cfRule type="duplicateValues" dxfId="30" priority="282" stopIfTrue="1"/>
    <cfRule type="duplicateValues" dxfId="29" priority="287" stopIfTrue="1"/>
    <cfRule type="duplicateValues" dxfId="28" priority="288" stopIfTrue="1"/>
  </conditionalFormatting>
  <conditionalFormatting sqref="AK5">
    <cfRule type="duplicateValues" dxfId="23" priority="141" stopIfTrue="1"/>
    <cfRule type="duplicateValues" dxfId="22" priority="142" stopIfTrue="1"/>
  </conditionalFormatting>
  <conditionalFormatting sqref="AK12">
    <cfRule type="duplicateValues" dxfId="19" priority="279" stopIfTrue="1"/>
    <cfRule type="duplicateValues" dxfId="18" priority="280" stopIfTrue="1"/>
    <cfRule type="duplicateValues" dxfId="17" priority="285" stopIfTrue="1"/>
    <cfRule type="duplicateValues" dxfId="16" priority="286" stopIfTrue="1"/>
  </conditionalFormatting>
  <conditionalFormatting sqref="AL5">
    <cfRule type="duplicateValues" dxfId="11" priority="143" stopIfTrue="1"/>
    <cfRule type="duplicateValues" dxfId="10" priority="144" stopIfTrue="1"/>
  </conditionalFormatting>
  <conditionalFormatting sqref="AL12">
    <cfRule type="duplicateValues" dxfId="7" priority="277" stopIfTrue="1"/>
    <cfRule type="duplicateValues" dxfId="6" priority="278" stopIfTrue="1"/>
    <cfRule type="duplicateValues" dxfId="5" priority="283" stopIfTrue="1"/>
    <cfRule type="duplicateValues" dxfId="4" priority="284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2026-09-24T12:32:02Z</dcterms:created>
  <dcterms:modified xsi:type="dcterms:W3CDTF">2026-09-24T12:32:30Z</dcterms:modified>
</cp:coreProperties>
</file>