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1211FA66-E422-4079-A3A9-A444A5226E0C}" xr6:coauthVersionLast="47" xr6:coauthVersionMax="47" xr10:uidLastSave="{00000000-0000-0000-0000-000000000000}"/>
  <bookViews>
    <workbookView xWindow="-120" yWindow="-120" windowWidth="29040" windowHeight="17640" xr2:uid="{A73BFB7D-4F6D-454F-B4EB-46D8378FF25A}"/>
  </bookViews>
  <sheets>
    <sheet name="MBOP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8" i="1" l="1"/>
  <c r="AF18" i="1"/>
  <c r="AC18" i="1"/>
  <c r="Z18" i="1"/>
  <c r="W18" i="1"/>
  <c r="T18" i="1"/>
  <c r="Q18" i="1"/>
  <c r="N18" i="1"/>
  <c r="K18" i="1"/>
  <c r="H18" i="1"/>
  <c r="E18" i="1"/>
  <c r="AI17" i="1"/>
  <c r="AF17" i="1"/>
  <c r="AC17" i="1"/>
  <c r="Z17" i="1"/>
  <c r="W17" i="1"/>
  <c r="T17" i="1"/>
  <c r="Q17" i="1"/>
  <c r="N17" i="1"/>
  <c r="K17" i="1"/>
  <c r="H17" i="1"/>
  <c r="E17" i="1"/>
  <c r="AI15" i="1"/>
  <c r="AF15" i="1"/>
  <c r="AC15" i="1"/>
  <c r="Z15" i="1"/>
  <c r="W15" i="1"/>
  <c r="T15" i="1"/>
  <c r="Q15" i="1"/>
  <c r="N15" i="1"/>
  <c r="K15" i="1"/>
  <c r="H15" i="1"/>
  <c r="E15" i="1"/>
  <c r="AI14" i="1"/>
  <c r="AF14" i="1"/>
  <c r="AC14" i="1"/>
  <c r="Z14" i="1"/>
  <c r="W14" i="1"/>
  <c r="T14" i="1"/>
  <c r="Q14" i="1"/>
  <c r="N14" i="1"/>
  <c r="K14" i="1"/>
  <c r="H14" i="1"/>
  <c r="E14" i="1"/>
  <c r="AH13" i="1"/>
  <c r="AG13" i="1"/>
  <c r="AI13" i="1" s="1"/>
  <c r="AE13" i="1"/>
  <c r="AD13" i="1"/>
  <c r="AF13" i="1" s="1"/>
  <c r="AB13" i="1"/>
  <c r="AA13" i="1"/>
  <c r="AC13" i="1" s="1"/>
  <c r="Y13" i="1"/>
  <c r="X13" i="1"/>
  <c r="V13" i="1"/>
  <c r="U13" i="1"/>
  <c r="S13" i="1"/>
  <c r="R13" i="1"/>
  <c r="P13" i="1"/>
  <c r="O13" i="1"/>
  <c r="M13" i="1"/>
  <c r="N13" i="1" s="1"/>
  <c r="L13" i="1"/>
  <c r="J13" i="1"/>
  <c r="I13" i="1"/>
  <c r="G13" i="1"/>
  <c r="F13" i="1"/>
  <c r="D13" i="1"/>
  <c r="C13" i="1"/>
  <c r="E13" i="1" s="1"/>
  <c r="AI11" i="1"/>
  <c r="AF11" i="1"/>
  <c r="AC11" i="1"/>
  <c r="Z11" i="1"/>
  <c r="W11" i="1"/>
  <c r="T11" i="1"/>
  <c r="Q11" i="1"/>
  <c r="N11" i="1"/>
  <c r="K11" i="1"/>
  <c r="H11" i="1"/>
  <c r="E11" i="1"/>
  <c r="AI10" i="1"/>
  <c r="AF10" i="1"/>
  <c r="AC10" i="1"/>
  <c r="Z10" i="1"/>
  <c r="W10" i="1"/>
  <c r="T10" i="1"/>
  <c r="Q10" i="1"/>
  <c r="N10" i="1"/>
  <c r="K10" i="1"/>
  <c r="H10" i="1"/>
  <c r="E10" i="1"/>
  <c r="AI9" i="1"/>
  <c r="AF9" i="1"/>
  <c r="AC9" i="1"/>
  <c r="Z9" i="1"/>
  <c r="W9" i="1"/>
  <c r="T9" i="1"/>
  <c r="Q9" i="1"/>
  <c r="N9" i="1"/>
  <c r="K9" i="1"/>
  <c r="H9" i="1"/>
  <c r="E9" i="1"/>
  <c r="AI8" i="1"/>
  <c r="AF8" i="1"/>
  <c r="AC8" i="1"/>
  <c r="Z8" i="1"/>
  <c r="W8" i="1"/>
  <c r="T8" i="1"/>
  <c r="Q8" i="1"/>
  <c r="N8" i="1"/>
  <c r="K8" i="1"/>
  <c r="H8" i="1"/>
  <c r="E8" i="1"/>
  <c r="AI7" i="1"/>
  <c r="AF7" i="1"/>
  <c r="AC7" i="1"/>
  <c r="Z7" i="1"/>
  <c r="W7" i="1"/>
  <c r="T7" i="1"/>
  <c r="Q7" i="1"/>
  <c r="N7" i="1"/>
  <c r="K7" i="1"/>
  <c r="H7" i="1"/>
  <c r="E7" i="1"/>
  <c r="AH6" i="1"/>
  <c r="AG6" i="1"/>
  <c r="AE6" i="1"/>
  <c r="AD6" i="1"/>
  <c r="AF6" i="1" s="1"/>
  <c r="AB6" i="1"/>
  <c r="AA6" i="1"/>
  <c r="AC6" i="1" s="1"/>
  <c r="Y6" i="1"/>
  <c r="Z6" i="1" s="1"/>
  <c r="X6" i="1"/>
  <c r="V6" i="1"/>
  <c r="U6" i="1"/>
  <c r="S6" i="1"/>
  <c r="R6" i="1"/>
  <c r="T6" i="1" s="1"/>
  <c r="P6" i="1"/>
  <c r="O6" i="1"/>
  <c r="Q6" i="1" s="1"/>
  <c r="M6" i="1"/>
  <c r="N6" i="1" s="1"/>
  <c r="L6" i="1"/>
  <c r="J6" i="1"/>
  <c r="I6" i="1"/>
  <c r="G6" i="1"/>
  <c r="F6" i="1"/>
  <c r="D6" i="1"/>
  <c r="C6" i="1"/>
  <c r="AC19" i="1" l="1"/>
  <c r="N19" i="1"/>
  <c r="K6" i="1"/>
  <c r="W6" i="1"/>
  <c r="AI6" i="1"/>
  <c r="AI19" i="1" s="1"/>
  <c r="K13" i="1"/>
  <c r="K19" i="1" s="1"/>
  <c r="W13" i="1"/>
  <c r="W19" i="1" s="1"/>
  <c r="H13" i="1"/>
  <c r="T13" i="1"/>
  <c r="T19" i="1" s="1"/>
  <c r="Z13" i="1"/>
  <c r="Z19" i="1" s="1"/>
  <c r="E6" i="1"/>
  <c r="E19" i="1" s="1"/>
  <c r="H6" i="1"/>
  <c r="Q13" i="1"/>
  <c r="Q19" i="1" s="1"/>
  <c r="AF19" i="1"/>
  <c r="H19" i="1" l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<sst xmlns="http://schemas.openxmlformats.org/spreadsheetml/2006/main" count="112" uniqueCount="45">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</sst>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E468EABC-3CD8-4948-9837-C02435D28059}"/>
    <cellStyle name="Normal 7" xfId="1" xr:uid="{2A71069B-718F-4D03-B4A6-4412EAEBC9A4}"/>
    <cellStyle name="Normal_Booklet 2011_euro17_WGES_2011_280" xfId="2" xr:uid="{767968DA-43CE-4DA9-BBAE-10AEA83EFE60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D25C-4A6E-438F-938D-F5F5F062052D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A4" s="11"/>
      <c r="B4" s="3">
        <v>2024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9135.2080920000008</v>
      </c>
      <c r="D6" s="15">
        <f>SUM(D7:D10)</f>
        <v>9229.9513594199998</v>
      </c>
      <c r="E6" s="15">
        <f>+C6-D6</f>
        <v>-94.743267419999029</v>
      </c>
      <c r="F6" s="15">
        <f t="shared" ref="F6:G6" si="0">SUM(F7:F10)</f>
        <v>18785.129946999998</v>
      </c>
      <c r="G6" s="15">
        <f t="shared" si="0"/>
        <v>18772.657633479997</v>
      </c>
      <c r="H6" s="15">
        <f t="shared" ref="H6:H11" si="1">+F6-G6</f>
        <v>12.472313520000171</v>
      </c>
      <c r="I6" s="15">
        <f t="shared" ref="I6:J6" si="2">SUM(I7:I10)</f>
        <v>28303.938450968264</v>
      </c>
      <c r="J6" s="15">
        <f t="shared" si="2"/>
        <v>28466.212694978432</v>
      </c>
      <c r="K6" s="15">
        <f t="shared" ref="K6:K11" si="3">+I6-J6</f>
        <v>-162.27424401016833</v>
      </c>
      <c r="L6" s="15">
        <f t="shared" ref="L6:M6" si="4">SUM(L7:L10)</f>
        <v>38345.818952968257</v>
      </c>
      <c r="M6" s="15">
        <f t="shared" si="4"/>
        <v>38392.927578758434</v>
      </c>
      <c r="N6" s="15">
        <f t="shared" ref="N6:N11" si="5">+L6-M6</f>
        <v>-47.10862579017703</v>
      </c>
      <c r="O6" s="15">
        <f t="shared" ref="O6:P6" si="6">SUM(O7:O10)</f>
        <v>48396.10672596826</v>
      </c>
      <c r="P6" s="15">
        <f t="shared" si="6"/>
        <v>48765.044636538441</v>
      </c>
      <c r="Q6" s="15">
        <f t="shared" ref="Q6:Q11" si="7">+O6-P6</f>
        <v>-368.93791057018097</v>
      </c>
      <c r="R6" s="15">
        <f t="shared" ref="R6:S6" si="8">SUM(R7:R10)</f>
        <v>58349.982028493825</v>
      </c>
      <c r="S6" s="15">
        <f t="shared" si="8"/>
        <v>58712.198382503833</v>
      </c>
      <c r="T6" s="15">
        <f t="shared" ref="T6:T11" si="9">+R6-S6</f>
        <v>-362.21635401000822</v>
      </c>
      <c r="U6" s="15">
        <f t="shared" ref="U6:V6" si="10">SUM(U7:U10)</f>
        <v>67535.840987493822</v>
      </c>
      <c r="V6" s="15">
        <f t="shared" si="10"/>
        <v>68296.060591753834</v>
      </c>
      <c r="W6" s="15">
        <f t="shared" ref="W6:W11" si="11">+U6-V6</f>
        <v>-760.21960426001169</v>
      </c>
      <c r="X6" s="15">
        <f t="shared" ref="X6:Y6" si="12">SUM(X7:X10)</f>
        <v>76806.405387493811</v>
      </c>
      <c r="Y6" s="15">
        <f t="shared" si="12"/>
        <v>77818.298798003816</v>
      </c>
      <c r="Z6" s="15">
        <f t="shared" ref="Z6:Z11" si="13">+X6-Y6</f>
        <v>-1011.8934105100052</v>
      </c>
      <c r="AA6" s="15">
        <f t="shared" ref="AA6:AB6" si="14">SUM(AA7:AA10)</f>
        <v>87002.683451743724</v>
      </c>
      <c r="AB6" s="15">
        <f t="shared" si="14"/>
        <v>88259.412628126433</v>
      </c>
      <c r="AC6" s="15">
        <f t="shared" ref="AC6:AC11" si="15">+AA6-AB6</f>
        <v>-1256.7291763827088</v>
      </c>
      <c r="AD6" s="15">
        <f t="shared" ref="AD6:AE6" si="16">SUM(AD7:AD10)</f>
        <v>98268.902115743738</v>
      </c>
      <c r="AE6" s="15">
        <f t="shared" si="16"/>
        <v>99940.599143126456</v>
      </c>
      <c r="AF6" s="15">
        <f t="shared" ref="AF6:AF11" si="17">+AD6-AE6</f>
        <v>-1671.6970273827174</v>
      </c>
      <c r="AG6" s="15">
        <f t="shared" ref="AG6:AH6" si="18">SUM(AG7:AG10)</f>
        <v>108778.87016074373</v>
      </c>
      <c r="AH6" s="15">
        <f t="shared" si="18"/>
        <v>110789.98209812645</v>
      </c>
      <c r="AI6" s="15">
        <f t="shared" ref="AI6:AI11" si="19">+AG6-AH6</f>
        <v>-2011.1119373827241</v>
      </c>
      <c r="AJ6" s="15"/>
      <c r="AK6" s="15"/>
      <c r="AL6" s="15"/>
    </row>
    <row r="7" spans="1:38" s="11" customFormat="1" ht="18.75" customHeight="1" x14ac:dyDescent="0.25">
      <c r="A7" s="16" t="s">
        <v>19</v>
      </c>
      <c r="B7" s="17" t="s">
        <v>20</v>
      </c>
      <c r="C7" s="18">
        <v>7854.263465</v>
      </c>
      <c r="D7" s="18">
        <v>7594.6913130000003</v>
      </c>
      <c r="E7" s="15">
        <f t="shared" ref="E7:E18" si="20">+C7-D7</f>
        <v>259.57215199999973</v>
      </c>
      <c r="F7" s="18">
        <v>16131.969815</v>
      </c>
      <c r="G7" s="18">
        <v>15478.261538999999</v>
      </c>
      <c r="H7" s="15">
        <f t="shared" si="1"/>
        <v>653.70827600000121</v>
      </c>
      <c r="I7" s="18">
        <v>24254.021764000001</v>
      </c>
      <c r="J7" s="18">
        <v>23482.912026999998</v>
      </c>
      <c r="K7" s="15">
        <f t="shared" si="3"/>
        <v>771.1097370000025</v>
      </c>
      <c r="L7" s="18">
        <v>32770.075196999998</v>
      </c>
      <c r="M7" s="18">
        <v>31645.200977</v>
      </c>
      <c r="N7" s="15">
        <f t="shared" si="5"/>
        <v>1124.8742199999979</v>
      </c>
      <c r="O7" s="18">
        <v>41318.232133999998</v>
      </c>
      <c r="P7" s="18">
        <v>40254.363206000002</v>
      </c>
      <c r="Q7" s="15">
        <f t="shared" si="7"/>
        <v>1063.8689279999962</v>
      </c>
      <c r="R7" s="18">
        <v>49730.706464999996</v>
      </c>
      <c r="S7" s="18">
        <v>48399.225881999999</v>
      </c>
      <c r="T7" s="15">
        <f t="shared" si="9"/>
        <v>1331.4805829999968</v>
      </c>
      <c r="U7" s="18">
        <v>57236.759910999994</v>
      </c>
      <c r="V7" s="18">
        <v>56057.972779999996</v>
      </c>
      <c r="W7" s="15">
        <f t="shared" si="11"/>
        <v>1178.7871309999973</v>
      </c>
      <c r="X7" s="18">
        <v>64942.991639999993</v>
      </c>
      <c r="Y7" s="18">
        <v>63689.165674999997</v>
      </c>
      <c r="Z7" s="15">
        <f t="shared" si="13"/>
        <v>1253.8259649999964</v>
      </c>
      <c r="AA7" s="18">
        <v>73463.030278999999</v>
      </c>
      <c r="AB7" s="18">
        <v>72244.835926999993</v>
      </c>
      <c r="AC7" s="15">
        <f t="shared" si="15"/>
        <v>1218.1943520000059</v>
      </c>
      <c r="AD7" s="18">
        <v>83187.561734000003</v>
      </c>
      <c r="AE7" s="18">
        <v>82046.03729800001</v>
      </c>
      <c r="AF7" s="15">
        <f t="shared" si="17"/>
        <v>1141.5244359999924</v>
      </c>
      <c r="AG7" s="18">
        <v>92131.135481999998</v>
      </c>
      <c r="AH7" s="18">
        <v>91025.885663000008</v>
      </c>
      <c r="AI7" s="15">
        <f t="shared" si="19"/>
        <v>1105.2498189999897</v>
      </c>
      <c r="AJ7" s="18"/>
      <c r="AK7" s="18"/>
      <c r="AL7" s="15"/>
    </row>
    <row r="8" spans="1:38" s="11" customFormat="1" ht="18.75" customHeight="1" x14ac:dyDescent="0.25">
      <c r="A8" s="16" t="s">
        <v>21</v>
      </c>
      <c r="B8" s="17" t="s">
        <v>22</v>
      </c>
      <c r="C8" s="18">
        <v>903.2</v>
      </c>
      <c r="D8" s="18">
        <v>883.2</v>
      </c>
      <c r="E8" s="15">
        <f t="shared" si="20"/>
        <v>20</v>
      </c>
      <c r="F8" s="18">
        <v>1804.6</v>
      </c>
      <c r="G8" s="18">
        <v>1764.3000000000002</v>
      </c>
      <c r="H8" s="15">
        <f t="shared" si="1"/>
        <v>40.299999999999727</v>
      </c>
      <c r="I8" s="18">
        <v>2704.7267047574032</v>
      </c>
      <c r="J8" s="18">
        <v>2643.8064576631468</v>
      </c>
      <c r="K8" s="15">
        <f t="shared" si="3"/>
        <v>60.92024709425641</v>
      </c>
      <c r="L8" s="18">
        <v>3725.1267047574001</v>
      </c>
      <c r="M8" s="18">
        <v>3599.0064576631503</v>
      </c>
      <c r="N8" s="15">
        <f t="shared" si="5"/>
        <v>126.12024709424986</v>
      </c>
      <c r="O8" s="18">
        <v>4746.0267047573998</v>
      </c>
      <c r="P8" s="18">
        <v>4555.1064576631506</v>
      </c>
      <c r="Q8" s="15">
        <f t="shared" si="7"/>
        <v>190.92024709424913</v>
      </c>
      <c r="R8" s="18">
        <v>5769.446628848139</v>
      </c>
      <c r="S8" s="18">
        <v>5512.2389222231095</v>
      </c>
      <c r="T8" s="15">
        <f t="shared" si="9"/>
        <v>257.20770662502946</v>
      </c>
      <c r="U8" s="18">
        <v>6934.4466288481399</v>
      </c>
      <c r="V8" s="18">
        <v>6611.7389222231104</v>
      </c>
      <c r="W8" s="15">
        <f t="shared" si="11"/>
        <v>322.70770662502946</v>
      </c>
      <c r="X8" s="18">
        <v>8104.7466288481401</v>
      </c>
      <c r="Y8" s="18">
        <v>7711.8389222231108</v>
      </c>
      <c r="Z8" s="15">
        <f t="shared" si="13"/>
        <v>392.90770662502928</v>
      </c>
      <c r="AA8" s="18">
        <v>9251.2190351131903</v>
      </c>
      <c r="AB8" s="18">
        <v>8811.9973620835426</v>
      </c>
      <c r="AC8" s="15">
        <f t="shared" si="15"/>
        <v>439.22167302964772</v>
      </c>
      <c r="AD8" s="18">
        <v>10360.419035113191</v>
      </c>
      <c r="AE8" s="18">
        <v>9863.0973620835412</v>
      </c>
      <c r="AF8" s="15">
        <f t="shared" si="17"/>
        <v>497.3216730296499</v>
      </c>
      <c r="AG8" s="18">
        <v>11473.71903511319</v>
      </c>
      <c r="AH8" s="18">
        <v>10920.197362083542</v>
      </c>
      <c r="AI8" s="15">
        <f t="shared" si="19"/>
        <v>553.52167302964881</v>
      </c>
      <c r="AJ8" s="18"/>
      <c r="AK8" s="18"/>
      <c r="AL8" s="15"/>
    </row>
    <row r="9" spans="1:38" s="11" customFormat="1" ht="18.75" customHeight="1" x14ac:dyDescent="0.25">
      <c r="A9" s="16" t="s">
        <v>23</v>
      </c>
      <c r="B9" s="19" t="s">
        <v>24</v>
      </c>
      <c r="C9" s="18">
        <v>312.84499999999997</v>
      </c>
      <c r="D9" s="18">
        <v>598.92200000000003</v>
      </c>
      <c r="E9" s="15">
        <f t="shared" si="20"/>
        <v>-286.07700000000006</v>
      </c>
      <c r="F9" s="18">
        <v>683.26499999999999</v>
      </c>
      <c r="G9" s="18">
        <v>1199.5820000000001</v>
      </c>
      <c r="H9" s="15">
        <f t="shared" si="1"/>
        <v>-516.31700000000012</v>
      </c>
      <c r="I9" s="18">
        <v>1061.595339210862</v>
      </c>
      <c r="J9" s="18">
        <v>1842.2381577552865</v>
      </c>
      <c r="K9" s="15">
        <f t="shared" si="3"/>
        <v>-780.64281854442447</v>
      </c>
      <c r="L9" s="18">
        <v>1410.8684942108619</v>
      </c>
      <c r="M9" s="18">
        <v>2464.124157755286</v>
      </c>
      <c r="N9" s="15">
        <f t="shared" si="5"/>
        <v>-1053.2556635444241</v>
      </c>
      <c r="O9" s="18">
        <v>1782.008494210862</v>
      </c>
      <c r="P9" s="18">
        <v>3107.4201577552863</v>
      </c>
      <c r="Q9" s="15">
        <f t="shared" si="7"/>
        <v>-1325.4116635444243</v>
      </c>
      <c r="R9" s="18">
        <v>2161.4217716456869</v>
      </c>
      <c r="S9" s="18">
        <v>3734.8739407345352</v>
      </c>
      <c r="T9" s="15">
        <f t="shared" si="9"/>
        <v>-1573.4521690888482</v>
      </c>
      <c r="U9" s="18">
        <v>2552.1326136456869</v>
      </c>
      <c r="V9" s="18">
        <v>4358.9129407345363</v>
      </c>
      <c r="W9" s="15">
        <f t="shared" si="11"/>
        <v>-1806.7803270888494</v>
      </c>
      <c r="X9" s="18">
        <v>2876.2706136456873</v>
      </c>
      <c r="Y9" s="18">
        <v>4970.3819407345354</v>
      </c>
      <c r="Z9" s="15">
        <f t="shared" si="13"/>
        <v>-2094.1113270888482</v>
      </c>
      <c r="AA9" s="18">
        <v>3235.0423766305353</v>
      </c>
      <c r="AB9" s="18">
        <v>5569.4708419967128</v>
      </c>
      <c r="AC9" s="15">
        <f t="shared" si="15"/>
        <v>-2334.4284653661775</v>
      </c>
      <c r="AD9" s="18">
        <v>3573.965474630535</v>
      </c>
      <c r="AE9" s="18">
        <v>6215.0538419967106</v>
      </c>
      <c r="AF9" s="15">
        <f t="shared" si="17"/>
        <v>-2641.0883673661756</v>
      </c>
      <c r="AG9" s="18">
        <v>3955.7133746305349</v>
      </c>
      <c r="AH9" s="18">
        <v>6842.5431419967099</v>
      </c>
      <c r="AI9" s="15">
        <f t="shared" si="19"/>
        <v>-2886.829767366175</v>
      </c>
      <c r="AJ9" s="18"/>
      <c r="AK9" s="18"/>
      <c r="AL9" s="15"/>
    </row>
    <row r="10" spans="1:38" ht="18.75" customHeight="1" x14ac:dyDescent="0.3">
      <c r="A10" s="16" t="s">
        <v>25</v>
      </c>
      <c r="B10" s="20" t="s">
        <v>26</v>
      </c>
      <c r="C10" s="18">
        <v>64.89962700000001</v>
      </c>
      <c r="D10" s="18">
        <v>153.13804641999999</v>
      </c>
      <c r="E10" s="15">
        <f t="shared" si="20"/>
        <v>-88.238419419999985</v>
      </c>
      <c r="F10" s="18">
        <v>165.295132</v>
      </c>
      <c r="G10" s="18">
        <v>330.51409448000004</v>
      </c>
      <c r="H10" s="15">
        <f t="shared" si="1"/>
        <v>-165.21896248000004</v>
      </c>
      <c r="I10" s="18">
        <v>283.59464300000002</v>
      </c>
      <c r="J10" s="18">
        <v>497.25605255999994</v>
      </c>
      <c r="K10" s="15">
        <f t="shared" si="3"/>
        <v>-213.66140955999992</v>
      </c>
      <c r="L10" s="18">
        <v>439.74855700000001</v>
      </c>
      <c r="M10" s="18">
        <v>684.59598634000008</v>
      </c>
      <c r="N10" s="15">
        <f t="shared" si="5"/>
        <v>-244.84742934000008</v>
      </c>
      <c r="O10" s="18">
        <v>549.83939299999997</v>
      </c>
      <c r="P10" s="18">
        <v>848.15481511999997</v>
      </c>
      <c r="Q10" s="15">
        <f t="shared" si="7"/>
        <v>-298.31542211999999</v>
      </c>
      <c r="R10" s="18">
        <v>688.40716300000008</v>
      </c>
      <c r="S10" s="18">
        <v>1065.8596375461923</v>
      </c>
      <c r="T10" s="15">
        <f t="shared" si="9"/>
        <v>-377.45247454619221</v>
      </c>
      <c r="U10" s="18">
        <v>812.50183399999992</v>
      </c>
      <c r="V10" s="18">
        <v>1267.4359487961922</v>
      </c>
      <c r="W10" s="15">
        <f t="shared" si="11"/>
        <v>-454.93411479619226</v>
      </c>
      <c r="X10" s="18">
        <v>882.39650499999993</v>
      </c>
      <c r="Y10" s="18">
        <v>1446.9122600461924</v>
      </c>
      <c r="Z10" s="15">
        <f t="shared" si="13"/>
        <v>-564.51575504619245</v>
      </c>
      <c r="AA10" s="18">
        <v>1053.3917609999999</v>
      </c>
      <c r="AB10" s="18">
        <v>1633.108497046192</v>
      </c>
      <c r="AC10" s="15">
        <f t="shared" si="15"/>
        <v>-579.71673604619218</v>
      </c>
      <c r="AD10" s="18">
        <v>1146.955872</v>
      </c>
      <c r="AE10" s="18">
        <v>1816.410641046192</v>
      </c>
      <c r="AF10" s="15">
        <f t="shared" si="17"/>
        <v>-669.45476904619204</v>
      </c>
      <c r="AG10" s="18">
        <v>1218.302269</v>
      </c>
      <c r="AH10" s="18">
        <v>2001.3559310461919</v>
      </c>
      <c r="AI10" s="15">
        <f t="shared" si="19"/>
        <v>-783.0536620461919</v>
      </c>
      <c r="AJ10" s="18"/>
      <c r="AK10" s="18"/>
      <c r="AL10" s="15"/>
    </row>
    <row r="11" spans="1:38" ht="18.75" customHeight="1" x14ac:dyDescent="0.3">
      <c r="A11" s="13" t="s">
        <v>27</v>
      </c>
      <c r="B11" s="21" t="s">
        <v>28</v>
      </c>
      <c r="C11" s="18">
        <v>31.299999999999997</v>
      </c>
      <c r="D11" s="18">
        <v>75.8</v>
      </c>
      <c r="E11" s="15">
        <f t="shared" si="20"/>
        <v>-44.5</v>
      </c>
      <c r="F11" s="18">
        <v>84.6</v>
      </c>
      <c r="G11" s="18">
        <v>163.89999999999998</v>
      </c>
      <c r="H11" s="15">
        <f t="shared" si="1"/>
        <v>-79.299999999999983</v>
      </c>
      <c r="I11" s="18">
        <v>162.80000000000001</v>
      </c>
      <c r="J11" s="18">
        <v>261.60000000000002</v>
      </c>
      <c r="K11" s="15">
        <f t="shared" si="3"/>
        <v>-98.800000000000011</v>
      </c>
      <c r="L11" s="18">
        <v>277.10000000000002</v>
      </c>
      <c r="M11" s="18">
        <v>391.3</v>
      </c>
      <c r="N11" s="15">
        <f t="shared" si="5"/>
        <v>-114.19999999999999</v>
      </c>
      <c r="O11" s="18">
        <v>689.6</v>
      </c>
      <c r="P11" s="18">
        <v>493</v>
      </c>
      <c r="Q11" s="15">
        <f t="shared" si="7"/>
        <v>196.60000000000002</v>
      </c>
      <c r="R11" s="18">
        <v>1427.5</v>
      </c>
      <c r="S11" s="18">
        <v>585.5</v>
      </c>
      <c r="T11" s="15">
        <f t="shared" si="9"/>
        <v>842</v>
      </c>
      <c r="U11" s="18">
        <v>1530.8000000000002</v>
      </c>
      <c r="V11" s="18">
        <v>673</v>
      </c>
      <c r="W11" s="15">
        <f t="shared" si="11"/>
        <v>857.80000000000018</v>
      </c>
      <c r="X11" s="18">
        <v>1590.0000000000002</v>
      </c>
      <c r="Y11" s="18">
        <v>738.4</v>
      </c>
      <c r="Z11" s="15">
        <f t="shared" si="13"/>
        <v>851.60000000000025</v>
      </c>
      <c r="AA11" s="18">
        <v>1696.6000000000001</v>
      </c>
      <c r="AB11" s="18">
        <v>815.6</v>
      </c>
      <c r="AC11" s="15">
        <f t="shared" si="15"/>
        <v>881.00000000000011</v>
      </c>
      <c r="AD11" s="18">
        <v>1751.5</v>
      </c>
      <c r="AE11" s="18">
        <v>892.80000000000007</v>
      </c>
      <c r="AF11" s="15">
        <f t="shared" si="17"/>
        <v>858.69999999999993</v>
      </c>
      <c r="AG11" s="18">
        <v>1880.6999999999998</v>
      </c>
      <c r="AH11" s="18">
        <v>976.00000000000011</v>
      </c>
      <c r="AI11" s="15">
        <f t="shared" si="19"/>
        <v>904.6999999999997</v>
      </c>
      <c r="AJ11" s="18"/>
      <c r="AK11" s="18"/>
      <c r="AL11" s="15"/>
    </row>
    <row r="12" spans="1:38" s="11" customFormat="1" ht="18.75" customHeight="1" x14ac:dyDescent="0.3">
      <c r="A12" s="23"/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</row>
    <row r="13" spans="1:38" s="11" customFormat="1" ht="18.75" customHeight="1" x14ac:dyDescent="0.3">
      <c r="A13" s="13" t="s">
        <v>31</v>
      </c>
      <c r="B13" s="25" t="s">
        <v>32</v>
      </c>
      <c r="C13" s="15">
        <f>+C14+C15+E16+C17+C18</f>
        <v>639.23628774097369</v>
      </c>
      <c r="D13" s="15">
        <f>+D14+D15+D17+D18</f>
        <v>593.70106165918651</v>
      </c>
      <c r="E13" s="15">
        <f t="shared" si="20"/>
        <v>45.535226081787187</v>
      </c>
      <c r="F13" s="15">
        <f t="shared" ref="F13" si="21">+F14+F15+H16+F17+F18</f>
        <v>3326.7356176436415</v>
      </c>
      <c r="G13" s="15">
        <f t="shared" ref="G13" si="22">+G14+G15+G17+G18</f>
        <v>3106.7647637938926</v>
      </c>
      <c r="H13" s="15">
        <f t="shared" ref="H13:H15" si="23">+F13-G13</f>
        <v>219.97085384974889</v>
      </c>
      <c r="I13" s="15">
        <f t="shared" ref="I13" si="24">+I14+I15+K16+I17+I18</f>
        <v>7929.0738759675041</v>
      </c>
      <c r="J13" s="15">
        <f t="shared" ref="J13" si="25">+J14+J15+J17+J18</f>
        <v>8261.7778130328807</v>
      </c>
      <c r="K13" s="15">
        <f t="shared" ref="K13:K15" si="26">+I13-J13</f>
        <v>-332.70393706537652</v>
      </c>
      <c r="L13" s="15">
        <f t="shared" ref="L13" si="27">+L14+L15+N16+L17+L18</f>
        <v>8797.8410324443976</v>
      </c>
      <c r="M13" s="15">
        <f t="shared" ref="M13" si="28">+M14+M15+M17+M18</f>
        <v>8615.0271871519653</v>
      </c>
      <c r="N13" s="15">
        <f t="shared" ref="N13:N15" si="29">+L13-M13</f>
        <v>182.81384529243223</v>
      </c>
      <c r="O13" s="15">
        <f t="shared" ref="O13" si="30">+O14+O15+Q16+O17+O18</f>
        <v>10262.337880167732</v>
      </c>
      <c r="P13" s="15">
        <f t="shared" ref="P13" si="31">+P14+P15+P17+P18</f>
        <v>10010.799679079153</v>
      </c>
      <c r="Q13" s="15">
        <f t="shared" ref="Q13:Q15" si="32">+O13-P13</f>
        <v>251.53820108857872</v>
      </c>
      <c r="R13" s="15">
        <f t="shared" ref="R13" si="33">+R14+R15+T16+R17+R18</f>
        <v>9884.4951078721897</v>
      </c>
      <c r="S13" s="15">
        <f t="shared" ref="S13" si="34">+S14+S15+S17+S18</f>
        <v>8637.8006644918933</v>
      </c>
      <c r="T13" s="15">
        <f t="shared" ref="T13:T15" si="35">+R13-S13</f>
        <v>1246.6944433802964</v>
      </c>
      <c r="U13" s="15">
        <f t="shared" ref="U13" si="36">+U14+U15+W16+U17+U18</f>
        <v>10368.85937102569</v>
      </c>
      <c r="V13" s="15">
        <f t="shared" ref="V13" si="37">+V14+V15+V17+V18</f>
        <v>10566.729966713781</v>
      </c>
      <c r="W13" s="15">
        <f t="shared" ref="W13:W15" si="38">+U13-V13</f>
        <v>-197.87059568809127</v>
      </c>
      <c r="X13" s="15">
        <f t="shared" ref="X13" si="39">+X14+X15+Z16+X17+X18</f>
        <v>10701.076245215365</v>
      </c>
      <c r="Y13" s="15">
        <f t="shared" ref="Y13" si="40">+Y14+Y15+Y17+Y18</f>
        <v>12138.949052978074</v>
      </c>
      <c r="Z13" s="15">
        <f t="shared" ref="Z13:Z15" si="41">+X13-Y13</f>
        <v>-1437.8728077627093</v>
      </c>
      <c r="AA13" s="15">
        <f t="shared" ref="AA13" si="42">+AA14+AA15+AC16+AA17+AA18</f>
        <v>12041.755545775726</v>
      </c>
      <c r="AB13" s="15">
        <f t="shared" ref="AB13" si="43">+AB14+AB15+AB17+AB18</f>
        <v>12221.64452798383</v>
      </c>
      <c r="AC13" s="15">
        <f t="shared" ref="AC13:AC15" si="44">+AA13-AB13</f>
        <v>-179.8889822081037</v>
      </c>
      <c r="AD13" s="15">
        <f t="shared" ref="AD13" si="45">+AD14+AD15+AF16+AD17+AD18</f>
        <v>13852.870893108051</v>
      </c>
      <c r="AE13" s="15">
        <f t="shared" ref="AE13" si="46">+AE14+AE15+AE17+AE18</f>
        <v>12449.617609601099</v>
      </c>
      <c r="AF13" s="15">
        <f t="shared" ref="AF13:AF15" si="47">+AD13-AE13</f>
        <v>1403.2532835069524</v>
      </c>
      <c r="AG13" s="15">
        <f t="shared" ref="AG13" si="48">+AG14+AG15+AI16+AG17+AG18</f>
        <v>17336.330791887311</v>
      </c>
      <c r="AH13" s="15">
        <f t="shared" ref="AH13" si="49">+AH14+AH15+AH17+AH18</f>
        <v>16655.529223356592</v>
      </c>
      <c r="AI13" s="15">
        <f t="shared" ref="AI13:AI15" si="50">+AG13-AH13</f>
        <v>680.80156853071821</v>
      </c>
      <c r="AJ13" s="15"/>
      <c r="AK13" s="15"/>
      <c r="AL13" s="15"/>
    </row>
    <row r="14" spans="1:38" ht="18.75" customHeight="1" x14ac:dyDescent="0.25">
      <c r="A14" s="16" t="s">
        <v>33</v>
      </c>
      <c r="B14" s="26" t="s">
        <v>34</v>
      </c>
      <c r="C14" s="18">
        <v>222.7706935305257</v>
      </c>
      <c r="D14" s="18">
        <v>681.67665916052613</v>
      </c>
      <c r="E14" s="15">
        <f t="shared" si="20"/>
        <v>-458.90596563000042</v>
      </c>
      <c r="F14" s="18">
        <v>712.1633250935372</v>
      </c>
      <c r="G14" s="18">
        <v>935.6504088435388</v>
      </c>
      <c r="H14" s="15">
        <f t="shared" si="23"/>
        <v>-223.4870837500016</v>
      </c>
      <c r="I14" s="18">
        <v>1120.20259665</v>
      </c>
      <c r="J14" s="18">
        <v>1049.3960046700001</v>
      </c>
      <c r="K14" s="15">
        <f t="shared" si="26"/>
        <v>70.806591979999894</v>
      </c>
      <c r="L14" s="18">
        <v>1928.6166660653325</v>
      </c>
      <c r="M14" s="18">
        <v>1197.1985723453322</v>
      </c>
      <c r="N14" s="15">
        <f t="shared" si="29"/>
        <v>731.41809372000034</v>
      </c>
      <c r="O14" s="18">
        <v>1998.5480016371034</v>
      </c>
      <c r="P14" s="18">
        <v>1051.786846207101</v>
      </c>
      <c r="Q14" s="15">
        <f t="shared" si="32"/>
        <v>946.76115543000242</v>
      </c>
      <c r="R14" s="18">
        <v>1584.5232934400001</v>
      </c>
      <c r="S14" s="18">
        <v>1329.1829654299997</v>
      </c>
      <c r="T14" s="15">
        <f t="shared" si="35"/>
        <v>255.34032801000035</v>
      </c>
      <c r="U14" s="18">
        <v>853.07951778916527</v>
      </c>
      <c r="V14" s="18">
        <v>1995.4644495791654</v>
      </c>
      <c r="W14" s="15">
        <f t="shared" si="38"/>
        <v>-1142.3849317900001</v>
      </c>
      <c r="X14" s="18">
        <v>963.93286001424053</v>
      </c>
      <c r="Y14" s="18">
        <v>2298.3259214342438</v>
      </c>
      <c r="Z14" s="15">
        <f t="shared" si="41"/>
        <v>-1334.3930614200033</v>
      </c>
      <c r="AA14" s="18">
        <v>1859.7876595500002</v>
      </c>
      <c r="AB14" s="18">
        <v>2269.6361774399993</v>
      </c>
      <c r="AC14" s="15">
        <f t="shared" si="44"/>
        <v>-409.84851788999913</v>
      </c>
      <c r="AD14" s="18">
        <v>3126.2480113977258</v>
      </c>
      <c r="AE14" s="18">
        <v>2645.0266264677139</v>
      </c>
      <c r="AF14" s="15">
        <f t="shared" si="47"/>
        <v>481.22138493001194</v>
      </c>
      <c r="AG14" s="18">
        <v>3529.6193782123823</v>
      </c>
      <c r="AH14" s="18">
        <v>3055.5199932823821</v>
      </c>
      <c r="AI14" s="15">
        <f t="shared" si="50"/>
        <v>474.09938493000027</v>
      </c>
      <c r="AJ14" s="18"/>
      <c r="AK14" s="18"/>
      <c r="AL14" s="15"/>
    </row>
    <row r="15" spans="1:38" ht="18.75" customHeight="1" x14ac:dyDescent="0.25">
      <c r="A15" s="16" t="s">
        <v>35</v>
      </c>
      <c r="B15" s="26" t="s">
        <v>36</v>
      </c>
      <c r="C15" s="18">
        <v>704.6</v>
      </c>
      <c r="D15" s="18">
        <v>758.4</v>
      </c>
      <c r="E15" s="15">
        <f t="shared" si="20"/>
        <v>-53.799999999999955</v>
      </c>
      <c r="F15" s="18">
        <v>1073.8</v>
      </c>
      <c r="G15" s="18">
        <v>2598.4</v>
      </c>
      <c r="H15" s="15">
        <f t="shared" si="23"/>
        <v>-1524.6000000000001</v>
      </c>
      <c r="I15" s="18">
        <v>1648.0000000000002</v>
      </c>
      <c r="J15" s="18">
        <v>5446.4999999999991</v>
      </c>
      <c r="K15" s="15">
        <f t="shared" si="26"/>
        <v>-3798.4999999999991</v>
      </c>
      <c r="L15" s="18">
        <v>2133.7999999999997</v>
      </c>
      <c r="M15" s="18">
        <v>6186.1</v>
      </c>
      <c r="N15" s="15">
        <f t="shared" si="29"/>
        <v>-4052.3000000000006</v>
      </c>
      <c r="O15" s="18">
        <v>2416.1</v>
      </c>
      <c r="P15" s="18">
        <v>7589.4</v>
      </c>
      <c r="Q15" s="15">
        <f t="shared" si="32"/>
        <v>-5173.2999999999993</v>
      </c>
      <c r="R15" s="18">
        <v>3110.7</v>
      </c>
      <c r="S15" s="18">
        <v>7594.0999999999995</v>
      </c>
      <c r="T15" s="15">
        <f t="shared" si="35"/>
        <v>-4483.3999999999996</v>
      </c>
      <c r="U15" s="18">
        <v>2792.2</v>
      </c>
      <c r="V15" s="18">
        <v>8284.4</v>
      </c>
      <c r="W15" s="15">
        <f t="shared" si="38"/>
        <v>-5492.2</v>
      </c>
      <c r="X15" s="18">
        <v>2914.3</v>
      </c>
      <c r="Y15" s="18">
        <v>8354.5000000000018</v>
      </c>
      <c r="Z15" s="15">
        <f t="shared" si="41"/>
        <v>-5440.2000000000016</v>
      </c>
      <c r="AA15" s="18">
        <v>3795.1</v>
      </c>
      <c r="AB15" s="18">
        <v>8473.6</v>
      </c>
      <c r="AC15" s="15">
        <f t="shared" si="44"/>
        <v>-4678.5</v>
      </c>
      <c r="AD15" s="18">
        <v>4703.5</v>
      </c>
      <c r="AE15" s="18">
        <v>9225.7000000000007</v>
      </c>
      <c r="AF15" s="15">
        <f t="shared" si="47"/>
        <v>-4522.2000000000007</v>
      </c>
      <c r="AG15" s="18">
        <v>6501.8</v>
      </c>
      <c r="AH15" s="18">
        <v>10063.200000000001</v>
      </c>
      <c r="AI15" s="15">
        <f t="shared" si="50"/>
        <v>-3561.4000000000005</v>
      </c>
      <c r="AJ15" s="18"/>
      <c r="AK15" s="18"/>
      <c r="AL15" s="15"/>
    </row>
    <row r="16" spans="1:38" ht="18.75" customHeight="1" x14ac:dyDescent="0.25">
      <c r="A16" s="16" t="s">
        <v>37</v>
      </c>
      <c r="B16" s="26" t="s">
        <v>38</v>
      </c>
      <c r="C16" s="27"/>
      <c r="D16" s="27"/>
      <c r="E16" s="18">
        <v>42.821999999999996</v>
      </c>
      <c r="F16" s="27"/>
      <c r="G16" s="27"/>
      <c r="H16" s="18">
        <v>110.18700000000001</v>
      </c>
      <c r="I16" s="27"/>
      <c r="J16" s="27"/>
      <c r="K16" s="18">
        <v>66.307477790000007</v>
      </c>
      <c r="L16" s="27"/>
      <c r="M16" s="27"/>
      <c r="N16" s="18">
        <v>140.19247779</v>
      </c>
      <c r="O16" s="27"/>
      <c r="P16" s="27"/>
      <c r="Q16" s="18">
        <v>148.61747779000001</v>
      </c>
      <c r="R16" s="27"/>
      <c r="S16" s="27"/>
      <c r="T16" s="18">
        <v>189.76306368000002</v>
      </c>
      <c r="U16" s="27"/>
      <c r="V16" s="27"/>
      <c r="W16" s="18">
        <v>141.32906367999999</v>
      </c>
      <c r="X16" s="27"/>
      <c r="Y16" s="27"/>
      <c r="Z16" s="18">
        <v>114.12806368000003</v>
      </c>
      <c r="AA16" s="27"/>
      <c r="AB16" s="27"/>
      <c r="AC16" s="18">
        <v>103.62410523</v>
      </c>
      <c r="AD16" s="27"/>
      <c r="AE16" s="27"/>
      <c r="AF16" s="18">
        <v>164.96610523000004</v>
      </c>
      <c r="AG16" s="27"/>
      <c r="AH16" s="27"/>
      <c r="AI16" s="18">
        <v>45.833105230000001</v>
      </c>
      <c r="AJ16" s="27"/>
      <c r="AK16" s="27"/>
      <c r="AL16" s="18"/>
    </row>
    <row r="17" spans="1:38" ht="18.75" customHeight="1" x14ac:dyDescent="0.25">
      <c r="A17" s="16" t="s">
        <v>39</v>
      </c>
      <c r="B17" s="26" t="s">
        <v>40</v>
      </c>
      <c r="C17" s="18">
        <v>-544.7564057895521</v>
      </c>
      <c r="D17" s="18">
        <v>-846.3755975013396</v>
      </c>
      <c r="E17" s="15">
        <f t="shared" si="20"/>
        <v>301.61919171178749</v>
      </c>
      <c r="F17" s="18">
        <v>817.3852925501044</v>
      </c>
      <c r="G17" s="18">
        <v>-427.28564504964652</v>
      </c>
      <c r="H17" s="15">
        <f t="shared" ref="H17:H18" si="51">+F17-G17</f>
        <v>1244.6709375997509</v>
      </c>
      <c r="I17" s="18">
        <v>4082.8638015275037</v>
      </c>
      <c r="J17" s="18">
        <v>1765.8818083628803</v>
      </c>
      <c r="K17" s="15">
        <f t="shared" ref="K17:K18" si="52">+I17-J17</f>
        <v>2316.9819931646234</v>
      </c>
      <c r="L17" s="18">
        <v>3124.8318885890653</v>
      </c>
      <c r="M17" s="18">
        <v>1231.7286148066323</v>
      </c>
      <c r="N17" s="15">
        <f t="shared" ref="N17:N18" si="53">+L17-M17</f>
        <v>1893.103273782433</v>
      </c>
      <c r="O17" s="18">
        <v>3796.8724007406272</v>
      </c>
      <c r="P17" s="18">
        <v>1369.6128328720536</v>
      </c>
      <c r="Q17" s="15">
        <f t="shared" ref="Q17:Q18" si="54">+O17-P17</f>
        <v>2427.2595678685739</v>
      </c>
      <c r="R17" s="18">
        <v>2914.5087507521885</v>
      </c>
      <c r="S17" s="18">
        <v>-285.48230093810474</v>
      </c>
      <c r="T17" s="15">
        <f t="shared" ref="T17:T18" si="55">+R17-S17</f>
        <v>3199.9910516902933</v>
      </c>
      <c r="U17" s="18">
        <v>4298.4507895565239</v>
      </c>
      <c r="V17" s="18">
        <v>286.86551713461586</v>
      </c>
      <c r="W17" s="15">
        <f t="shared" ref="W17:W18" si="56">+U17-V17</f>
        <v>4011.585272421908</v>
      </c>
      <c r="X17" s="18">
        <v>4487.5153215211249</v>
      </c>
      <c r="Y17" s="18">
        <v>1486.1231315438299</v>
      </c>
      <c r="Z17" s="15">
        <f t="shared" ref="Z17:Z18" si="57">+X17-Y17</f>
        <v>3001.3921899772949</v>
      </c>
      <c r="AA17" s="18">
        <v>3969.9437809957258</v>
      </c>
      <c r="AB17" s="18">
        <v>1478.4083505438298</v>
      </c>
      <c r="AC17" s="15">
        <f t="shared" ref="AC17:AC18" si="58">+AA17-AB17</f>
        <v>2491.535430451896</v>
      </c>
      <c r="AD17" s="18">
        <v>3416.2567764803262</v>
      </c>
      <c r="AE17" s="18">
        <v>578.89098313338445</v>
      </c>
      <c r="AF17" s="15">
        <f t="shared" ref="AF17:AF18" si="59">+AD17-AE17</f>
        <v>2837.3657933469417</v>
      </c>
      <c r="AG17" s="18">
        <v>4581.178308444928</v>
      </c>
      <c r="AH17" s="18">
        <v>3536.8092300742119</v>
      </c>
      <c r="AI17" s="15">
        <f t="shared" ref="AI17:AI18" si="60">+AG17-AH17</f>
        <v>1044.3690783707161</v>
      </c>
      <c r="AJ17" s="18"/>
      <c r="AK17" s="18"/>
      <c r="AL17" s="15"/>
    </row>
    <row r="18" spans="1:38" ht="18.75" customHeight="1" x14ac:dyDescent="0.25">
      <c r="A18" s="16" t="s">
        <v>41</v>
      </c>
      <c r="B18" s="26" t="s">
        <v>42</v>
      </c>
      <c r="C18" s="18">
        <v>213.8</v>
      </c>
      <c r="D18" s="27"/>
      <c r="E18" s="15">
        <f t="shared" si="20"/>
        <v>213.8</v>
      </c>
      <c r="F18" s="18">
        <v>613.19999999999993</v>
      </c>
      <c r="G18" s="27"/>
      <c r="H18" s="15">
        <f t="shared" si="51"/>
        <v>613.19999999999993</v>
      </c>
      <c r="I18" s="18">
        <v>1011.6999999999999</v>
      </c>
      <c r="J18" s="27"/>
      <c r="K18" s="15">
        <f t="shared" si="52"/>
        <v>1011.6999999999999</v>
      </c>
      <c r="L18" s="18">
        <v>1470.3999999999999</v>
      </c>
      <c r="M18" s="27"/>
      <c r="N18" s="15">
        <f t="shared" si="53"/>
        <v>1470.3999999999999</v>
      </c>
      <c r="O18" s="18">
        <v>1902.1999999999998</v>
      </c>
      <c r="P18" s="27"/>
      <c r="Q18" s="15">
        <f t="shared" si="54"/>
        <v>1902.1999999999998</v>
      </c>
      <c r="R18" s="18">
        <v>2085</v>
      </c>
      <c r="S18" s="27"/>
      <c r="T18" s="15">
        <f t="shared" si="55"/>
        <v>2085</v>
      </c>
      <c r="U18" s="18">
        <v>2283.8000000000002</v>
      </c>
      <c r="V18" s="27"/>
      <c r="W18" s="15">
        <f t="shared" si="56"/>
        <v>2283.8000000000002</v>
      </c>
      <c r="X18" s="18">
        <v>2221.1999999999998</v>
      </c>
      <c r="Y18" s="27"/>
      <c r="Z18" s="15">
        <f t="shared" si="57"/>
        <v>2221.1999999999998</v>
      </c>
      <c r="AA18" s="18">
        <v>2313.2999999999997</v>
      </c>
      <c r="AB18" s="27"/>
      <c r="AC18" s="15">
        <f t="shared" si="58"/>
        <v>2313.2999999999997</v>
      </c>
      <c r="AD18" s="18">
        <v>2441.9</v>
      </c>
      <c r="AE18" s="27"/>
      <c r="AF18" s="15">
        <f t="shared" si="59"/>
        <v>2441.9</v>
      </c>
      <c r="AG18" s="18">
        <v>2677.9</v>
      </c>
      <c r="AH18" s="27"/>
      <c r="AI18" s="15">
        <f t="shared" si="60"/>
        <v>2677.9</v>
      </c>
      <c r="AJ18" s="18"/>
      <c r="AK18" s="27"/>
      <c r="AL18" s="15"/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184.77849350178622</v>
      </c>
      <c r="F19" s="29"/>
      <c r="G19" s="29"/>
      <c r="H19" s="30">
        <f>-H6-H11+H13</f>
        <v>286.79854032974868</v>
      </c>
      <c r="I19" s="29"/>
      <c r="J19" s="29"/>
      <c r="K19" s="30">
        <f>-K6-K11+K13</f>
        <v>-71.629693055208179</v>
      </c>
      <c r="L19" s="29"/>
      <c r="M19" s="29"/>
      <c r="N19" s="30">
        <f>-N6-N11+N13</f>
        <v>344.12247108260925</v>
      </c>
      <c r="O19" s="29"/>
      <c r="P19" s="29"/>
      <c r="Q19" s="30">
        <f>-Q6-Q11+Q13</f>
        <v>423.87611165875967</v>
      </c>
      <c r="R19" s="29"/>
      <c r="S19" s="29"/>
      <c r="T19" s="30">
        <f>-T6-T11+T13</f>
        <v>766.91079739030465</v>
      </c>
      <c r="U19" s="29"/>
      <c r="V19" s="29"/>
      <c r="W19" s="30">
        <f>-W6-W11+W13</f>
        <v>-295.45099142807976</v>
      </c>
      <c r="X19" s="29"/>
      <c r="Y19" s="29"/>
      <c r="Z19" s="30">
        <f>-Z6-Z11+Z13</f>
        <v>-1277.5793972527044</v>
      </c>
      <c r="AA19" s="29"/>
      <c r="AB19" s="29"/>
      <c r="AC19" s="30">
        <f>-AC6-AC11+AC13</f>
        <v>195.84019417460502</v>
      </c>
      <c r="AD19" s="29"/>
      <c r="AE19" s="29"/>
      <c r="AF19" s="30">
        <f>-AF6-AF11+AF13</f>
        <v>2216.2503108896699</v>
      </c>
      <c r="AG19" s="29"/>
      <c r="AH19" s="29"/>
      <c r="AI19" s="30">
        <f>-AI6-AI11+AI13</f>
        <v>1787.2135059134425</v>
      </c>
      <c r="AJ19" s="29"/>
      <c r="AK19" s="29"/>
      <c r="AL19" s="30"/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067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="2" customFormat="1" x14ac:dyDescent="0.25"/>
    <row r="228" s="2" customFormat="1" x14ac:dyDescent="0.25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2025-01-13T15:07:43Z</dcterms:created>
  <dcterms:modified xsi:type="dcterms:W3CDTF">2025-01-13T15:08:34Z</dcterms:modified>
</cp:coreProperties>
</file>