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85A80A2-86DF-4723-BE32-860468AE2A85}" xr6:coauthVersionLast="47" xr6:coauthVersionMax="47" xr10:uidLastSave="{00000000-0000-0000-0000-000000000000}"/>
  <bookViews>
    <workbookView xWindow="-120" yWindow="-120" windowWidth="29040" windowHeight="17640" xr2:uid="{DD143105-7219-40AE-B692-FA9B5FA311CE}"/>
  </bookViews>
  <sheets>
    <sheet name="IIP_2019" sheetId="1" r:id="rId1"/>
  </sheets>
  <definedNames>
    <definedName name="_xlnm._FilterDatabase" localSheetId="0" hidden="1">IIP_2019!$A$6:$WSB$48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N29" i="1" s="1"/>
  <c r="L29" i="1"/>
  <c r="J29" i="1"/>
  <c r="I29" i="1"/>
  <c r="K29" i="1" s="1"/>
  <c r="G29" i="1"/>
  <c r="F29" i="1"/>
  <c r="H29" i="1" s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L19" i="1"/>
  <c r="J19" i="1"/>
  <c r="I19" i="1"/>
  <c r="K19" i="1" s="1"/>
  <c r="G19" i="1"/>
  <c r="F19" i="1"/>
  <c r="F18" i="1" s="1"/>
  <c r="H18" i="1" s="1"/>
  <c r="E19" i="1"/>
  <c r="D19" i="1"/>
  <c r="C19" i="1"/>
  <c r="L18" i="1"/>
  <c r="N18" i="1" s="1"/>
  <c r="J18" i="1"/>
  <c r="I18" i="1"/>
  <c r="K18" i="1" s="1"/>
  <c r="G18" i="1"/>
  <c r="D18" i="1"/>
  <c r="C18" i="1"/>
  <c r="E18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N13" i="1" s="1"/>
  <c r="L13" i="1"/>
  <c r="J13" i="1"/>
  <c r="I13" i="1"/>
  <c r="K13" i="1" s="1"/>
  <c r="G13" i="1"/>
  <c r="F13" i="1"/>
  <c r="H13" i="1" s="1"/>
  <c r="E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J7" i="1" s="1"/>
  <c r="J6" i="1" s="1"/>
  <c r="I8" i="1"/>
  <c r="I7" i="1" s="1"/>
  <c r="G8" i="1"/>
  <c r="F8" i="1"/>
  <c r="H8" i="1" s="1"/>
  <c r="E8" i="1"/>
  <c r="D8" i="1"/>
  <c r="C8" i="1"/>
  <c r="M7" i="1"/>
  <c r="M6" i="1" s="1"/>
  <c r="L7" i="1"/>
  <c r="G7" i="1"/>
  <c r="F7" i="1"/>
  <c r="F6" i="1" s="1"/>
  <c r="H6" i="1" s="1"/>
  <c r="E7" i="1"/>
  <c r="D7" i="1"/>
  <c r="C7" i="1"/>
  <c r="L6" i="1"/>
  <c r="G6" i="1"/>
  <c r="D6" i="1"/>
  <c r="C6" i="1"/>
  <c r="E6" i="1" s="1"/>
  <c r="I6" i="1" l="1"/>
  <c r="K6" i="1" s="1"/>
  <c r="K7" i="1"/>
  <c r="N6" i="1"/>
  <c r="N19" i="1"/>
  <c r="K8" i="1"/>
  <c r="H7" i="1"/>
  <c r="H19" i="1"/>
  <c r="N7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<sst xmlns="http://schemas.openxmlformats.org/spreadsheetml/2006/main" count="102" uniqueCount="73">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</sst>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2DB31F3F-1A1A-40A2-ABFC-6CCBF7DF8FA5}"/>
    <cellStyle name="Normal 7" xfId="1" xr:uid="{B1BD79BF-A574-4DEB-B4B1-45F3923EA08E}"/>
    <cellStyle name="Normal_Booklet 2011_euro17_WGES_2011_280" xfId="2" xr:uid="{54C0D78D-F212-4C50-90D4-CB720BE5E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60A1-5BA0-4B27-8DEE-0689BB92D489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E9" sqref="E9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2019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86698.749326761288</v>
      </c>
      <c r="D6" s="15">
        <f>+D7+D18+D29+D34</f>
        <v>147558.12291717943</v>
      </c>
      <c r="E6" s="15">
        <f>+C6-D6</f>
        <v>-60859.373590418138</v>
      </c>
      <c r="F6" s="15">
        <f>+F7+F18+F29+F34+F48</f>
        <v>89935.830421224935</v>
      </c>
      <c r="G6" s="15">
        <f>+G7+G18+G29+G34</f>
        <v>151053.32681376545</v>
      </c>
      <c r="H6" s="15">
        <f>+F6-G6</f>
        <v>-61117.496392540517</v>
      </c>
      <c r="I6" s="15">
        <f>+I7+I18+I29+I34+I48</f>
        <v>91127.868197541538</v>
      </c>
      <c r="J6" s="15">
        <f>+J7+J18+J29+J34</f>
        <v>153345.80877033889</v>
      </c>
      <c r="K6" s="15">
        <f>+I6-J6</f>
        <v>-62217.94057279735</v>
      </c>
      <c r="L6" s="15">
        <f>+L7+L18+L29+L34+L48</f>
        <v>91821.232072234823</v>
      </c>
      <c r="M6" s="15">
        <f>+M7+M18+M29+M34</f>
        <v>153814.09527352446</v>
      </c>
      <c r="N6" s="15">
        <f>+L6-M6</f>
        <v>-61992.863201289641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16062.07451</v>
      </c>
      <c r="D7" s="15">
        <f>+D8+D13</f>
        <v>64303.650898250009</v>
      </c>
      <c r="E7" s="15">
        <f t="shared" ref="E7:E48" si="0">+C7-D7</f>
        <v>-48241.57638825001</v>
      </c>
      <c r="F7" s="15">
        <f>+F8+F13</f>
        <v>16169.285249999999</v>
      </c>
      <c r="G7" s="15">
        <f>+G8+G13</f>
        <v>64324.252930499992</v>
      </c>
      <c r="H7" s="15">
        <f t="shared" ref="H7:H34" si="1">+F7-G7</f>
        <v>-48154.967680499991</v>
      </c>
      <c r="I7" s="15">
        <f>+I8+I13</f>
        <v>15856.836439999999</v>
      </c>
      <c r="J7" s="15">
        <f>+J8+J13</f>
        <v>64984.594352749999</v>
      </c>
      <c r="K7" s="15">
        <f t="shared" ref="K7:K34" si="2">+I7-J7</f>
        <v>-49127.757912749999</v>
      </c>
      <c r="L7" s="15">
        <f>+L8+L13</f>
        <v>16022.442689999998</v>
      </c>
      <c r="M7" s="15">
        <f>+M8+M13</f>
        <v>65756.352345307605</v>
      </c>
      <c r="N7" s="15">
        <f t="shared" ref="N7:N34" si="3">+L7-M7</f>
        <v>-49733.909655307609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3336.1385100000002</v>
      </c>
      <c r="D8" s="15">
        <f>SUM(D9:D12)</f>
        <v>45086.196898250004</v>
      </c>
      <c r="E8" s="15">
        <f t="shared" si="0"/>
        <v>-41750.058388250007</v>
      </c>
      <c r="F8" s="15">
        <f>SUM(F9:F12)</f>
        <v>3417.8582499999998</v>
      </c>
      <c r="G8" s="15">
        <f>SUM(G9:G12)</f>
        <v>45288.886930499997</v>
      </c>
      <c r="H8" s="15">
        <f t="shared" si="1"/>
        <v>-41871.0286805</v>
      </c>
      <c r="I8" s="15">
        <f>SUM(I9:I12)</f>
        <v>3433.2334400000004</v>
      </c>
      <c r="J8" s="15">
        <f>SUM(J9:J12)</f>
        <v>45998.36735275</v>
      </c>
      <c r="K8" s="15">
        <f t="shared" si="2"/>
        <v>-42565.133912749996</v>
      </c>
      <c r="L8" s="15">
        <f>SUM(L9:L12)</f>
        <v>3554.5966899999999</v>
      </c>
      <c r="M8" s="15">
        <f>SUM(M9:M12)</f>
        <v>46462.408345307602</v>
      </c>
      <c r="N8" s="15">
        <f t="shared" si="3"/>
        <v>-42907.811655307603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9.3625100000000003</v>
      </c>
      <c r="D10" s="20">
        <v>8112.3645400000005</v>
      </c>
      <c r="E10" s="15">
        <f t="shared" si="0"/>
        <v>-8103.0020300000006</v>
      </c>
      <c r="F10" s="20">
        <v>9.3762500000000006</v>
      </c>
      <c r="G10" s="20">
        <v>8058.269119999999</v>
      </c>
      <c r="H10" s="15">
        <f t="shared" si="1"/>
        <v>-8048.8928699999988</v>
      </c>
      <c r="I10" s="20">
        <v>13.264439999999999</v>
      </c>
      <c r="J10" s="20">
        <v>8182.99809</v>
      </c>
      <c r="K10" s="15">
        <f t="shared" si="2"/>
        <v>-8169.7336500000001</v>
      </c>
      <c r="L10" s="20">
        <v>13.640689999999999</v>
      </c>
      <c r="M10" s="20">
        <v>8345.2970499999992</v>
      </c>
      <c r="N10" s="15">
        <f t="shared" si="3"/>
        <v>-8331.656359999999</v>
      </c>
    </row>
    <row r="11" spans="1:14" s="21" customFormat="1" x14ac:dyDescent="0.25">
      <c r="A11" s="13" t="s">
        <v>19</v>
      </c>
      <c r="B11" s="19" t="s">
        <v>20</v>
      </c>
      <c r="C11" s="20">
        <v>19.591999999999999</v>
      </c>
      <c r="D11" s="20">
        <v>0</v>
      </c>
      <c r="E11" s="15">
        <f t="shared" si="0"/>
        <v>19.591999999999999</v>
      </c>
      <c r="F11" s="20">
        <v>19.591999999999999</v>
      </c>
      <c r="G11" s="20">
        <v>0</v>
      </c>
      <c r="H11" s="15">
        <f t="shared" si="1"/>
        <v>19.591999999999999</v>
      </c>
      <c r="I11" s="20">
        <v>19.591999999999999</v>
      </c>
      <c r="J11" s="20">
        <v>0</v>
      </c>
      <c r="K11" s="15">
        <f t="shared" si="2"/>
        <v>19.591999999999999</v>
      </c>
      <c r="L11" s="20">
        <v>19.591999999999999</v>
      </c>
      <c r="M11" s="20">
        <v>0</v>
      </c>
      <c r="N11" s="15">
        <f t="shared" si="3"/>
        <v>19.591999999999999</v>
      </c>
    </row>
    <row r="12" spans="1:14" s="21" customFormat="1" x14ac:dyDescent="0.25">
      <c r="A12" s="13" t="s">
        <v>21</v>
      </c>
      <c r="B12" s="19" t="s">
        <v>22</v>
      </c>
      <c r="C12" s="20">
        <v>3307.1840000000002</v>
      </c>
      <c r="D12" s="20">
        <v>36973.832358250002</v>
      </c>
      <c r="E12" s="15">
        <f t="shared" si="0"/>
        <v>-33666.64835825</v>
      </c>
      <c r="F12" s="20">
        <v>3388.89</v>
      </c>
      <c r="G12" s="20">
        <v>37230.6178105</v>
      </c>
      <c r="H12" s="15">
        <f t="shared" si="1"/>
        <v>-33841.7278105</v>
      </c>
      <c r="I12" s="20">
        <v>3400.3770000000004</v>
      </c>
      <c r="J12" s="20">
        <v>37815.369262749999</v>
      </c>
      <c r="K12" s="15">
        <f t="shared" si="2"/>
        <v>-34414.992262749998</v>
      </c>
      <c r="L12" s="20">
        <v>3521.364</v>
      </c>
      <c r="M12" s="20">
        <v>38117.111295307601</v>
      </c>
      <c r="N12" s="15">
        <f t="shared" si="3"/>
        <v>-34595.747295307599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12725.936</v>
      </c>
      <c r="D13" s="15">
        <f>SUM(D14:D17)</f>
        <v>19217.454000000002</v>
      </c>
      <c r="E13" s="15">
        <f t="shared" si="0"/>
        <v>-6491.5180000000018</v>
      </c>
      <c r="F13" s="15">
        <f>SUM(F14:F17)</f>
        <v>12751.427</v>
      </c>
      <c r="G13" s="15">
        <f>SUM(G14:G17)</f>
        <v>19035.365999999998</v>
      </c>
      <c r="H13" s="15">
        <f t="shared" si="1"/>
        <v>-6283.9389999999985</v>
      </c>
      <c r="I13" s="15">
        <f>SUM(I14:I17)</f>
        <v>12423.602999999999</v>
      </c>
      <c r="J13" s="15">
        <f>SUM(J14:J17)</f>
        <v>18986.226999999999</v>
      </c>
      <c r="K13" s="15">
        <f t="shared" si="2"/>
        <v>-6562.6239999999998</v>
      </c>
      <c r="L13" s="15">
        <f>SUM(L14:L17)</f>
        <v>12467.845999999998</v>
      </c>
      <c r="M13" s="15">
        <f>SUM(M14:M17)</f>
        <v>19293.944</v>
      </c>
      <c r="N13" s="15">
        <f t="shared" si="3"/>
        <v>-6826.0980000000018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2.7E-2</v>
      </c>
      <c r="E16" s="15">
        <f t="shared" si="0"/>
        <v>7.6999999999999999E-2</v>
      </c>
      <c r="F16" s="20">
        <v>0.104</v>
      </c>
      <c r="G16" s="20">
        <v>2.7E-2</v>
      </c>
      <c r="H16" s="15">
        <f t="shared" si="1"/>
        <v>7.6999999999999999E-2</v>
      </c>
      <c r="I16" s="20">
        <v>0.104</v>
      </c>
      <c r="J16" s="20">
        <v>2.7E-2</v>
      </c>
      <c r="K16" s="15">
        <f t="shared" si="2"/>
        <v>7.6999999999999999E-2</v>
      </c>
      <c r="L16" s="20">
        <v>0.104</v>
      </c>
      <c r="M16" s="20">
        <v>2.7E-2</v>
      </c>
      <c r="N16" s="15">
        <f t="shared" si="3"/>
        <v>7.6999999999999999E-2</v>
      </c>
    </row>
    <row r="17" spans="1:14" s="21" customFormat="1" x14ac:dyDescent="0.25">
      <c r="A17" s="13" t="s">
        <v>28</v>
      </c>
      <c r="B17" s="19" t="s">
        <v>22</v>
      </c>
      <c r="C17" s="20">
        <v>12725.832</v>
      </c>
      <c r="D17" s="20">
        <v>19217.427000000003</v>
      </c>
      <c r="E17" s="15">
        <f t="shared" si="0"/>
        <v>-6491.595000000003</v>
      </c>
      <c r="F17" s="20">
        <v>12751.323</v>
      </c>
      <c r="G17" s="20">
        <v>19035.339</v>
      </c>
      <c r="H17" s="15">
        <f t="shared" si="1"/>
        <v>-6284.0159999999996</v>
      </c>
      <c r="I17" s="20">
        <v>12423.499</v>
      </c>
      <c r="J17" s="20">
        <v>18986.2</v>
      </c>
      <c r="K17" s="15">
        <f t="shared" si="2"/>
        <v>-6562.7010000000009</v>
      </c>
      <c r="L17" s="20">
        <v>12467.741999999998</v>
      </c>
      <c r="M17" s="20">
        <v>19293.917000000001</v>
      </c>
      <c r="N17" s="15">
        <f t="shared" si="3"/>
        <v>-6826.1750000000029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35334.700000000004</v>
      </c>
      <c r="D18" s="15">
        <f>+D19+D24</f>
        <v>31871.599999999999</v>
      </c>
      <c r="E18" s="15">
        <f t="shared" si="0"/>
        <v>3463.1000000000058</v>
      </c>
      <c r="F18" s="15">
        <f>+F19+F24</f>
        <v>36486.199999999997</v>
      </c>
      <c r="G18" s="15">
        <f>+G19+G24</f>
        <v>33696.300000000003</v>
      </c>
      <c r="H18" s="15">
        <f t="shared" si="1"/>
        <v>2789.8999999999942</v>
      </c>
      <c r="I18" s="15">
        <f>+I19+I24</f>
        <v>37438.630000000005</v>
      </c>
      <c r="J18" s="15">
        <f>+J19+J24</f>
        <v>34385</v>
      </c>
      <c r="K18" s="15">
        <f t="shared" si="2"/>
        <v>3053.6300000000047</v>
      </c>
      <c r="L18" s="15">
        <f>+L19+L24</f>
        <v>38052.299999999996</v>
      </c>
      <c r="M18" s="15">
        <f>+M19+M24</f>
        <v>33607.200000000004</v>
      </c>
      <c r="N18" s="15">
        <f t="shared" si="3"/>
        <v>4445.0999999999913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8124.8</v>
      </c>
      <c r="D19" s="15">
        <f>SUM(D20:D23)</f>
        <v>475.90000000000003</v>
      </c>
      <c r="E19" s="15">
        <f t="shared" si="0"/>
        <v>7648.9000000000005</v>
      </c>
      <c r="F19" s="15">
        <f>SUM(F20:F23)</f>
        <v>8351</v>
      </c>
      <c r="G19" s="15">
        <f>SUM(G20:G23)</f>
        <v>572.9</v>
      </c>
      <c r="H19" s="15">
        <f t="shared" si="1"/>
        <v>7778.1</v>
      </c>
      <c r="I19" s="15">
        <f>SUM(I20:I23)</f>
        <v>8662.6</v>
      </c>
      <c r="J19" s="15">
        <f>SUM(J20:J23)</f>
        <v>582.9</v>
      </c>
      <c r="K19" s="15">
        <f t="shared" si="2"/>
        <v>8079.7000000000007</v>
      </c>
      <c r="L19" s="15">
        <f>SUM(L20:L23)</f>
        <v>9173.0999999999985</v>
      </c>
      <c r="M19" s="15">
        <f>SUM(M20:M23)</f>
        <v>613.30000000000007</v>
      </c>
      <c r="N19" s="15">
        <f t="shared" si="3"/>
        <v>8559.7999999999993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334.7</v>
      </c>
      <c r="D21" s="20">
        <v>4.0999999999999996</v>
      </c>
      <c r="E21" s="15">
        <f t="shared" si="0"/>
        <v>330.59999999999997</v>
      </c>
      <c r="F21" s="20">
        <v>343.3</v>
      </c>
      <c r="G21" s="20">
        <v>1.1000000000000001</v>
      </c>
      <c r="H21" s="15">
        <f t="shared" si="1"/>
        <v>342.2</v>
      </c>
      <c r="I21" s="20">
        <v>362.2</v>
      </c>
      <c r="J21" s="20">
        <v>1.1000000000000001</v>
      </c>
      <c r="K21" s="15">
        <f t="shared" si="2"/>
        <v>361.09999999999997</v>
      </c>
      <c r="L21" s="20">
        <v>401.3</v>
      </c>
      <c r="M21" s="20">
        <v>1.1000000000000001</v>
      </c>
      <c r="N21" s="15">
        <f t="shared" si="3"/>
        <v>400.2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7790.1</v>
      </c>
      <c r="D23" s="20">
        <v>471.8</v>
      </c>
      <c r="E23" s="15">
        <f t="shared" si="0"/>
        <v>7318.3</v>
      </c>
      <c r="F23" s="20">
        <v>8007.7000000000007</v>
      </c>
      <c r="G23" s="20">
        <v>571.79999999999995</v>
      </c>
      <c r="H23" s="15">
        <f t="shared" si="1"/>
        <v>7435.9000000000005</v>
      </c>
      <c r="I23" s="20">
        <v>8300.4</v>
      </c>
      <c r="J23" s="20">
        <v>581.79999999999995</v>
      </c>
      <c r="K23" s="15">
        <f t="shared" si="2"/>
        <v>7718.5999999999995</v>
      </c>
      <c r="L23" s="20">
        <v>8771.7999999999993</v>
      </c>
      <c r="M23" s="20">
        <v>612.20000000000005</v>
      </c>
      <c r="N23" s="15">
        <f t="shared" si="3"/>
        <v>8159.5999999999995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27209.9</v>
      </c>
      <c r="D24" s="15">
        <f>SUM(D25:D28)</f>
        <v>31395.699999999997</v>
      </c>
      <c r="E24" s="15">
        <f t="shared" si="0"/>
        <v>-4185.7999999999956</v>
      </c>
      <c r="F24" s="15">
        <f>SUM(F25:F28)</f>
        <v>28135.200000000001</v>
      </c>
      <c r="G24" s="15">
        <f>SUM(G25:G28)</f>
        <v>33123.4</v>
      </c>
      <c r="H24" s="15">
        <f t="shared" si="1"/>
        <v>-4988.2000000000007</v>
      </c>
      <c r="I24" s="15">
        <f>SUM(I25:I28)</f>
        <v>28776.030000000002</v>
      </c>
      <c r="J24" s="15">
        <f>SUM(J25:J28)</f>
        <v>33802.1</v>
      </c>
      <c r="K24" s="15">
        <f t="shared" si="2"/>
        <v>-5026.0699999999961</v>
      </c>
      <c r="L24" s="15">
        <f>SUM(L25:L28)</f>
        <v>28879.199999999997</v>
      </c>
      <c r="M24" s="15">
        <f>SUM(M25:M28)</f>
        <v>32993.9</v>
      </c>
      <c r="N24" s="15">
        <f t="shared" si="3"/>
        <v>-4114.7000000000044</v>
      </c>
    </row>
    <row r="25" spans="1:14" s="21" customFormat="1" x14ac:dyDescent="0.25">
      <c r="A25" s="13" t="s">
        <v>39</v>
      </c>
      <c r="B25" s="19" t="s">
        <v>16</v>
      </c>
      <c r="C25" s="20">
        <v>16021.4</v>
      </c>
      <c r="D25" s="20">
        <v>0</v>
      </c>
      <c r="E25" s="15">
        <f t="shared" si="0"/>
        <v>16021.4</v>
      </c>
      <c r="F25" s="20">
        <v>16527.7</v>
      </c>
      <c r="G25" s="20">
        <v>0</v>
      </c>
      <c r="H25" s="15">
        <f t="shared" si="1"/>
        <v>16527.7</v>
      </c>
      <c r="I25" s="20">
        <v>16792.600000000002</v>
      </c>
      <c r="J25" s="20">
        <v>0</v>
      </c>
      <c r="K25" s="15">
        <f t="shared" si="2"/>
        <v>16792.600000000002</v>
      </c>
      <c r="L25" s="20">
        <v>16323.599999999999</v>
      </c>
      <c r="M25" s="20">
        <v>0</v>
      </c>
      <c r="N25" s="15">
        <f t="shared" si="3"/>
        <v>16323.599999999999</v>
      </c>
    </row>
    <row r="26" spans="1:14" s="21" customFormat="1" x14ac:dyDescent="0.25">
      <c r="A26" s="13" t="s">
        <v>40</v>
      </c>
      <c r="B26" s="19" t="s">
        <v>18</v>
      </c>
      <c r="C26" s="20">
        <v>1876</v>
      </c>
      <c r="D26" s="20">
        <v>3332.8</v>
      </c>
      <c r="E26" s="15">
        <f t="shared" si="0"/>
        <v>-1456.8000000000002</v>
      </c>
      <c r="F26" s="20">
        <v>2083.5</v>
      </c>
      <c r="G26" s="20">
        <v>4018.4</v>
      </c>
      <c r="H26" s="15">
        <f t="shared" si="1"/>
        <v>-1934.9</v>
      </c>
      <c r="I26" s="20">
        <v>2239.6</v>
      </c>
      <c r="J26" s="20">
        <v>4169.3</v>
      </c>
      <c r="K26" s="15">
        <f t="shared" si="2"/>
        <v>-1929.7000000000003</v>
      </c>
      <c r="L26" s="20">
        <v>2648.0000000000005</v>
      </c>
      <c r="M26" s="20">
        <v>4577</v>
      </c>
      <c r="N26" s="15">
        <f t="shared" si="3"/>
        <v>-1928.9999999999995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24075.8</v>
      </c>
      <c r="E27" s="15">
        <f t="shared" si="0"/>
        <v>-24075.8</v>
      </c>
      <c r="F27" s="20">
        <v>0</v>
      </c>
      <c r="G27" s="20">
        <v>25128.600000000002</v>
      </c>
      <c r="H27" s="15">
        <f t="shared" si="1"/>
        <v>-25128.600000000002</v>
      </c>
      <c r="I27" s="20">
        <v>0</v>
      </c>
      <c r="J27" s="20">
        <v>25644.5</v>
      </c>
      <c r="K27" s="15">
        <f t="shared" si="2"/>
        <v>-25644.5</v>
      </c>
      <c r="L27" s="20">
        <v>0</v>
      </c>
      <c r="M27" s="20">
        <v>24447.100000000002</v>
      </c>
      <c r="N27" s="15">
        <f t="shared" si="3"/>
        <v>-24447.100000000002</v>
      </c>
    </row>
    <row r="28" spans="1:14" s="21" customFormat="1" x14ac:dyDescent="0.25">
      <c r="A28" s="13" t="s">
        <v>42</v>
      </c>
      <c r="B28" s="19" t="s">
        <v>22</v>
      </c>
      <c r="C28" s="20">
        <v>9312.5</v>
      </c>
      <c r="D28" s="20">
        <v>3987.1</v>
      </c>
      <c r="E28" s="15">
        <f t="shared" si="0"/>
        <v>5325.4</v>
      </c>
      <c r="F28" s="20">
        <v>9524</v>
      </c>
      <c r="G28" s="20">
        <v>3976.4000000000005</v>
      </c>
      <c r="H28" s="15">
        <f t="shared" si="1"/>
        <v>5547.5999999999995</v>
      </c>
      <c r="I28" s="20">
        <v>9743.8300000000017</v>
      </c>
      <c r="J28" s="20">
        <v>3988.2999999999997</v>
      </c>
      <c r="K28" s="15">
        <f t="shared" si="2"/>
        <v>5755.5300000000025</v>
      </c>
      <c r="L28" s="20">
        <v>9907.5999999999985</v>
      </c>
      <c r="M28" s="20">
        <v>3969.7999999999997</v>
      </c>
      <c r="N28" s="15">
        <f t="shared" si="3"/>
        <v>5937.7999999999993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443.24079080000001</v>
      </c>
      <c r="D29" s="15">
        <f>SUM(D30:D33)</f>
        <v>640.00463241</v>
      </c>
      <c r="E29" s="15">
        <f t="shared" si="0"/>
        <v>-196.76384160999999</v>
      </c>
      <c r="F29" s="15">
        <f>SUM(F30:F33)</f>
        <v>548.07331730999999</v>
      </c>
      <c r="G29" s="15">
        <f>SUM(G30:G33)</f>
        <v>827.69742497999982</v>
      </c>
      <c r="H29" s="15">
        <f t="shared" si="1"/>
        <v>-279.62410766999983</v>
      </c>
      <c r="I29" s="15">
        <f>SUM(I30:I33)</f>
        <v>710.84187001440444</v>
      </c>
      <c r="J29" s="15">
        <f>SUM(J30:J33)</f>
        <v>841.59038342697272</v>
      </c>
      <c r="K29" s="15">
        <f t="shared" si="2"/>
        <v>-130.74851341256829</v>
      </c>
      <c r="L29" s="15">
        <f>SUM(L30:L33)</f>
        <v>481.44466909223689</v>
      </c>
      <c r="M29" s="15">
        <f>SUM(M30:M33)</f>
        <v>755.34615682344497</v>
      </c>
      <c r="N29" s="15">
        <f t="shared" si="3"/>
        <v>-273.90148773120808</v>
      </c>
    </row>
    <row r="30" spans="1:14" s="21" customFormat="1" x14ac:dyDescent="0.25">
      <c r="A30" s="13" t="s">
        <v>45</v>
      </c>
      <c r="B30" s="19" t="s">
        <v>16</v>
      </c>
      <c r="C30" s="20">
        <v>0.3</v>
      </c>
      <c r="D30" s="20">
        <v>48.8</v>
      </c>
      <c r="E30" s="15">
        <f t="shared" si="0"/>
        <v>-48.5</v>
      </c>
      <c r="F30" s="20">
        <v>0.7</v>
      </c>
      <c r="G30" s="20">
        <v>84.699999999999989</v>
      </c>
      <c r="H30" s="15">
        <f t="shared" si="1"/>
        <v>-83.999999999999986</v>
      </c>
      <c r="I30" s="20">
        <v>1</v>
      </c>
      <c r="J30" s="20">
        <v>106.19999999999999</v>
      </c>
      <c r="K30" s="15">
        <f t="shared" si="2"/>
        <v>-105.19999999999999</v>
      </c>
      <c r="L30" s="20">
        <v>19.599999999999998</v>
      </c>
      <c r="M30" s="20">
        <v>87.1</v>
      </c>
      <c r="N30" s="15">
        <f t="shared" si="3"/>
        <v>-67.5</v>
      </c>
    </row>
    <row r="31" spans="1:14" s="21" customFormat="1" x14ac:dyDescent="0.25">
      <c r="A31" s="13" t="s">
        <v>46</v>
      </c>
      <c r="B31" s="19" t="s">
        <v>18</v>
      </c>
      <c r="C31" s="20">
        <v>224.3</v>
      </c>
      <c r="D31" s="20">
        <v>305.5</v>
      </c>
      <c r="E31" s="15">
        <f t="shared" si="0"/>
        <v>-81.199999999999989</v>
      </c>
      <c r="F31" s="20">
        <v>337.4</v>
      </c>
      <c r="G31" s="20">
        <v>457.69999999999993</v>
      </c>
      <c r="H31" s="15">
        <f t="shared" si="1"/>
        <v>-120.29999999999995</v>
      </c>
      <c r="I31" s="20">
        <v>420.8</v>
      </c>
      <c r="J31" s="20">
        <v>484.6</v>
      </c>
      <c r="K31" s="15">
        <f t="shared" si="2"/>
        <v>-63.800000000000011</v>
      </c>
      <c r="L31" s="20">
        <v>259.39999999999998</v>
      </c>
      <c r="M31" s="20">
        <v>349</v>
      </c>
      <c r="N31" s="15">
        <f t="shared" si="3"/>
        <v>-89.600000000000023</v>
      </c>
    </row>
    <row r="32" spans="1:14" s="21" customFormat="1" x14ac:dyDescent="0.25">
      <c r="A32" s="13" t="s">
        <v>47</v>
      </c>
      <c r="B32" s="19" t="s">
        <v>20</v>
      </c>
      <c r="C32" s="20">
        <v>151.97879080000001</v>
      </c>
      <c r="D32" s="20">
        <v>81.192632410000002</v>
      </c>
      <c r="E32" s="15">
        <f t="shared" si="0"/>
        <v>70.786158390000011</v>
      </c>
      <c r="F32" s="20">
        <v>150.59531731000001</v>
      </c>
      <c r="G32" s="20">
        <v>87.897424980000011</v>
      </c>
      <c r="H32" s="15">
        <f t="shared" si="1"/>
        <v>62.697892330000002</v>
      </c>
      <c r="I32" s="20">
        <v>238.2568700144044</v>
      </c>
      <c r="J32" s="20">
        <v>98.682383426972692</v>
      </c>
      <c r="K32" s="15">
        <f t="shared" si="2"/>
        <v>139.57448658743169</v>
      </c>
      <c r="L32" s="20">
        <v>167.07466909223689</v>
      </c>
      <c r="M32" s="20">
        <v>92.132156823445001</v>
      </c>
      <c r="N32" s="15">
        <f t="shared" si="3"/>
        <v>74.942512268791887</v>
      </c>
    </row>
    <row r="33" spans="1:14" s="21" customFormat="1" x14ac:dyDescent="0.25">
      <c r="A33" s="13" t="s">
        <v>48</v>
      </c>
      <c r="B33" s="19" t="s">
        <v>22</v>
      </c>
      <c r="C33" s="20">
        <v>66.662000000000006</v>
      </c>
      <c r="D33" s="20">
        <v>204.512</v>
      </c>
      <c r="E33" s="15">
        <f t="shared" si="0"/>
        <v>-137.85</v>
      </c>
      <c r="F33" s="20">
        <v>59.378</v>
      </c>
      <c r="G33" s="20">
        <v>197.4</v>
      </c>
      <c r="H33" s="15">
        <f t="shared" si="1"/>
        <v>-138.02199999999999</v>
      </c>
      <c r="I33" s="20">
        <v>50.784999999999997</v>
      </c>
      <c r="J33" s="20">
        <v>152.108</v>
      </c>
      <c r="K33" s="15">
        <f t="shared" si="2"/>
        <v>-101.32300000000001</v>
      </c>
      <c r="L33" s="20">
        <v>35.370000000000005</v>
      </c>
      <c r="M33" s="20">
        <v>227.11399999999998</v>
      </c>
      <c r="N33" s="15">
        <f t="shared" si="3"/>
        <v>-191.74399999999997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29712.434025961284</v>
      </c>
      <c r="D34" s="15">
        <f>SUM(D36:D39)</f>
        <v>50742.867386519414</v>
      </c>
      <c r="E34" s="15">
        <f t="shared" si="0"/>
        <v>-21030.433360558131</v>
      </c>
      <c r="F34" s="15">
        <f>SUM(F36:F39)</f>
        <v>31029.771853914943</v>
      </c>
      <c r="G34" s="15">
        <f>SUM(G36:G39)</f>
        <v>52205.076458285475</v>
      </c>
      <c r="H34" s="15">
        <f t="shared" si="1"/>
        <v>-21175.304604370533</v>
      </c>
      <c r="I34" s="15">
        <f>SUM(I36:I39)</f>
        <v>30563.559887527139</v>
      </c>
      <c r="J34" s="15">
        <f>SUM(J36:J39)</f>
        <v>53134.624034161927</v>
      </c>
      <c r="K34" s="15">
        <f t="shared" si="2"/>
        <v>-22571.064146634788</v>
      </c>
      <c r="L34" s="15">
        <f>SUM(L36:L39)</f>
        <v>30883.044713142604</v>
      </c>
      <c r="M34" s="15">
        <f>SUM(M36:M39)</f>
        <v>53695.196771393414</v>
      </c>
      <c r="N34" s="15">
        <f t="shared" si="3"/>
        <v>-22812.152058250809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10434.4</v>
      </c>
      <c r="D36" s="20">
        <v>30832.6</v>
      </c>
      <c r="E36" s="15">
        <f t="shared" si="0"/>
        <v>-20398.199999999997</v>
      </c>
      <c r="F36" s="20">
        <v>11504.599999999999</v>
      </c>
      <c r="G36" s="20">
        <v>32018.6</v>
      </c>
      <c r="H36" s="15">
        <f t="shared" ref="H36:H39" si="4">+F36-G36</f>
        <v>-20514</v>
      </c>
      <c r="I36" s="20">
        <v>12077.6</v>
      </c>
      <c r="J36" s="20">
        <v>33143.300000000003</v>
      </c>
      <c r="K36" s="15">
        <f t="shared" ref="K36:K39" si="5">+I36-J36</f>
        <v>-21065.700000000004</v>
      </c>
      <c r="L36" s="20">
        <v>14235.2</v>
      </c>
      <c r="M36" s="20">
        <v>33102.5</v>
      </c>
      <c r="N36" s="15">
        <f t="shared" ref="N36:N39" si="6">+L36-M36</f>
        <v>-18867.3</v>
      </c>
    </row>
    <row r="37" spans="1:14" s="21" customFormat="1" x14ac:dyDescent="0.25">
      <c r="A37" s="13" t="s">
        <v>53</v>
      </c>
      <c r="B37" s="19" t="s">
        <v>18</v>
      </c>
      <c r="C37" s="20">
        <v>8856.4000000000015</v>
      </c>
      <c r="D37" s="20">
        <v>6460.9999999999991</v>
      </c>
      <c r="E37" s="15">
        <f t="shared" si="0"/>
        <v>2395.4000000000024</v>
      </c>
      <c r="F37" s="20">
        <v>9333.7000000000007</v>
      </c>
      <c r="G37" s="20">
        <v>6361.4</v>
      </c>
      <c r="H37" s="15">
        <f t="shared" si="4"/>
        <v>2972.3000000000011</v>
      </c>
      <c r="I37" s="20">
        <v>8077.6</v>
      </c>
      <c r="J37" s="20">
        <v>6210.2000000000007</v>
      </c>
      <c r="K37" s="15">
        <f t="shared" si="5"/>
        <v>1867.3999999999996</v>
      </c>
      <c r="L37" s="20">
        <v>7044.3</v>
      </c>
      <c r="M37" s="20">
        <v>6819.9999999999991</v>
      </c>
      <c r="N37" s="15">
        <f t="shared" si="6"/>
        <v>224.30000000000109</v>
      </c>
    </row>
    <row r="38" spans="1:14" s="21" customFormat="1" x14ac:dyDescent="0.25">
      <c r="A38" s="13" t="s">
        <v>54</v>
      </c>
      <c r="B38" s="19" t="s">
        <v>20</v>
      </c>
      <c r="C38" s="20">
        <v>5297.1370259612813</v>
      </c>
      <c r="D38" s="20">
        <v>4356.5413865194223</v>
      </c>
      <c r="E38" s="15">
        <f t="shared" si="0"/>
        <v>940.59563944185902</v>
      </c>
      <c r="F38" s="20">
        <v>5091.553853914942</v>
      </c>
      <c r="G38" s="20">
        <v>4697.3194582854812</v>
      </c>
      <c r="H38" s="15">
        <f t="shared" si="4"/>
        <v>394.23439562946078</v>
      </c>
      <c r="I38" s="20">
        <v>5390.3088875271405</v>
      </c>
      <c r="J38" s="20">
        <v>4832.9660341619274</v>
      </c>
      <c r="K38" s="15">
        <f t="shared" si="5"/>
        <v>557.34285336521316</v>
      </c>
      <c r="L38" s="20">
        <v>4539.2717131426052</v>
      </c>
      <c r="M38" s="20">
        <v>4675.2077713934123</v>
      </c>
      <c r="N38" s="15">
        <f t="shared" si="6"/>
        <v>-135.93605825080704</v>
      </c>
    </row>
    <row r="39" spans="1:14" s="21" customFormat="1" x14ac:dyDescent="0.25">
      <c r="A39" s="13" t="s">
        <v>55</v>
      </c>
      <c r="B39" s="19" t="s">
        <v>22</v>
      </c>
      <c r="C39" s="20">
        <v>5124.4970000000003</v>
      </c>
      <c r="D39" s="20">
        <v>9092.7259999999987</v>
      </c>
      <c r="E39" s="15">
        <f t="shared" si="0"/>
        <v>-3968.2289999999985</v>
      </c>
      <c r="F39" s="20">
        <v>5099.9179999999997</v>
      </c>
      <c r="G39" s="20">
        <v>9127.7569999999978</v>
      </c>
      <c r="H39" s="15">
        <f t="shared" si="4"/>
        <v>-4027.8389999999981</v>
      </c>
      <c r="I39" s="20">
        <v>5018.0510000000004</v>
      </c>
      <c r="J39" s="20">
        <v>8948.1579999999994</v>
      </c>
      <c r="K39" s="15">
        <f t="shared" si="5"/>
        <v>-3930.1069999999991</v>
      </c>
      <c r="L39" s="20">
        <v>5064.2729999999992</v>
      </c>
      <c r="M39" s="20">
        <v>9097.4889999999996</v>
      </c>
      <c r="N39" s="15">
        <f t="shared" si="6"/>
        <v>-4033.2160000000003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1064.1131409817885</v>
      </c>
      <c r="D41" s="20">
        <v>0</v>
      </c>
      <c r="E41" s="15">
        <f t="shared" si="0"/>
        <v>1064.1131409817885</v>
      </c>
      <c r="F41" s="20">
        <v>1064.0437386072297</v>
      </c>
      <c r="G41" s="20">
        <v>0</v>
      </c>
      <c r="H41" s="15">
        <f t="shared" ref="H41:H48" si="7">+F41-G41</f>
        <v>1064.0437386072297</v>
      </c>
      <c r="I41" s="20">
        <v>1066.1348493034427</v>
      </c>
      <c r="J41" s="20">
        <v>0</v>
      </c>
      <c r="K41" s="15">
        <f t="shared" ref="K41:K48" si="8">+I41-J41</f>
        <v>1066.1348493034427</v>
      </c>
      <c r="L41" s="20">
        <v>1067.7808653971015</v>
      </c>
      <c r="M41" s="20">
        <v>0</v>
      </c>
      <c r="N41" s="15">
        <f t="shared" ref="N41:N48" si="9">+L41-M41</f>
        <v>1067.7808653971015</v>
      </c>
    </row>
    <row r="42" spans="1:14" s="21" customFormat="1" x14ac:dyDescent="0.25">
      <c r="A42" s="13" t="s">
        <v>59</v>
      </c>
      <c r="B42" s="19" t="s">
        <v>60</v>
      </c>
      <c r="C42" s="20">
        <v>16430.006999999998</v>
      </c>
      <c r="D42" s="20">
        <v>36753.495646920004</v>
      </c>
      <c r="E42" s="15">
        <f t="shared" si="0"/>
        <v>-20323.488646920006</v>
      </c>
      <c r="F42" s="20">
        <v>17662.335999999999</v>
      </c>
      <c r="G42" s="20">
        <v>37799.66173095</v>
      </c>
      <c r="H42" s="15">
        <f t="shared" si="7"/>
        <v>-20137.32573095</v>
      </c>
      <c r="I42" s="20">
        <v>17303.556</v>
      </c>
      <c r="J42" s="20">
        <v>38853.962812260004</v>
      </c>
      <c r="K42" s="15">
        <f t="shared" si="8"/>
        <v>-21550.406812260004</v>
      </c>
      <c r="L42" s="20">
        <v>17983.499</v>
      </c>
      <c r="M42" s="20">
        <v>39349.919936610007</v>
      </c>
      <c r="N42" s="15">
        <f t="shared" si="9"/>
        <v>-21366.420936610008</v>
      </c>
    </row>
    <row r="43" spans="1:14" s="21" customFormat="1" x14ac:dyDescent="0.25">
      <c r="A43" s="13" t="s">
        <v>61</v>
      </c>
      <c r="B43" s="19" t="s">
        <v>62</v>
      </c>
      <c r="C43" s="20">
        <v>6674.9428849794922</v>
      </c>
      <c r="D43" s="20">
        <v>8690.6257395994235</v>
      </c>
      <c r="E43" s="15">
        <f t="shared" si="0"/>
        <v>-2015.6828546199313</v>
      </c>
      <c r="F43" s="20">
        <v>6707.1781153077118</v>
      </c>
      <c r="G43" s="20">
        <v>9112.5997273354806</v>
      </c>
      <c r="H43" s="15">
        <f t="shared" si="7"/>
        <v>-2405.4216120277688</v>
      </c>
      <c r="I43" s="20">
        <v>6704.0790382236983</v>
      </c>
      <c r="J43" s="20">
        <v>9208.3032219019278</v>
      </c>
      <c r="K43" s="15">
        <f t="shared" si="8"/>
        <v>-2504.2241836782296</v>
      </c>
      <c r="L43" s="20">
        <v>6420.0238477455041</v>
      </c>
      <c r="M43" s="20">
        <v>9323.322834783412</v>
      </c>
      <c r="N43" s="15">
        <f t="shared" si="9"/>
        <v>-2903.2989870379079</v>
      </c>
    </row>
    <row r="44" spans="1:14" s="21" customFormat="1" x14ac:dyDescent="0.25">
      <c r="A44" s="13" t="s">
        <v>63</v>
      </c>
      <c r="B44" s="19" t="s">
        <v>64</v>
      </c>
      <c r="C44" s="20">
        <v>335.74300000000005</v>
      </c>
      <c r="D44" s="20">
        <v>45.078000000000003</v>
      </c>
      <c r="E44" s="15">
        <f t="shared" si="0"/>
        <v>290.66500000000008</v>
      </c>
      <c r="F44" s="20">
        <v>335.041</v>
      </c>
      <c r="G44" s="20">
        <v>50.47</v>
      </c>
      <c r="H44" s="15">
        <f t="shared" si="7"/>
        <v>284.57100000000003</v>
      </c>
      <c r="I44" s="20">
        <v>329.334</v>
      </c>
      <c r="J44" s="20">
        <v>56.9</v>
      </c>
      <c r="K44" s="15">
        <f t="shared" si="8"/>
        <v>272.43400000000003</v>
      </c>
      <c r="L44" s="20">
        <v>292.01700000000005</v>
      </c>
      <c r="M44" s="20">
        <v>59.088999999999999</v>
      </c>
      <c r="N44" s="15">
        <f t="shared" si="9"/>
        <v>232.92800000000005</v>
      </c>
    </row>
    <row r="45" spans="1:14" s="21" customFormat="1" x14ac:dyDescent="0.25">
      <c r="A45" s="13" t="s">
        <v>65</v>
      </c>
      <c r="B45" s="19" t="s">
        <v>66</v>
      </c>
      <c r="C45" s="20">
        <v>4332.7659999999996</v>
      </c>
      <c r="D45" s="20">
        <v>4603.3330000000005</v>
      </c>
      <c r="E45" s="15">
        <f t="shared" si="0"/>
        <v>-270.56700000000092</v>
      </c>
      <c r="F45" s="20">
        <v>4282.8160000000007</v>
      </c>
      <c r="G45" s="20">
        <v>4535.1139999999996</v>
      </c>
      <c r="H45" s="15">
        <f t="shared" si="7"/>
        <v>-252.29799999999886</v>
      </c>
      <c r="I45" s="20">
        <v>4161.2150000000001</v>
      </c>
      <c r="J45" s="20">
        <v>4265.915</v>
      </c>
      <c r="K45" s="15">
        <f t="shared" si="8"/>
        <v>-104.69999999999982</v>
      </c>
      <c r="L45" s="20">
        <v>4110.8810000000003</v>
      </c>
      <c r="M45" s="20">
        <v>4281.8990000000003</v>
      </c>
      <c r="N45" s="15">
        <f t="shared" si="9"/>
        <v>-171.01800000000003</v>
      </c>
    </row>
    <row r="46" spans="1:14" s="21" customFormat="1" x14ac:dyDescent="0.25">
      <c r="A46" s="13" t="s">
        <v>67</v>
      </c>
      <c r="B46" s="19" t="s">
        <v>68</v>
      </c>
      <c r="C46" s="20">
        <v>874.86200000000008</v>
      </c>
      <c r="D46" s="20">
        <v>229.53500000000005</v>
      </c>
      <c r="E46" s="15">
        <f t="shared" si="0"/>
        <v>645.327</v>
      </c>
      <c r="F46" s="20">
        <v>978.35700000000008</v>
      </c>
      <c r="G46" s="20">
        <v>291.33100000000002</v>
      </c>
      <c r="H46" s="15">
        <f t="shared" si="7"/>
        <v>687.02600000000007</v>
      </c>
      <c r="I46" s="20">
        <v>999.24099999999999</v>
      </c>
      <c r="J46" s="20">
        <v>323.74300000000005</v>
      </c>
      <c r="K46" s="15">
        <f t="shared" si="8"/>
        <v>675.49799999999993</v>
      </c>
      <c r="L46" s="20">
        <v>1008.8430000000001</v>
      </c>
      <c r="M46" s="20">
        <v>260.86600000000004</v>
      </c>
      <c r="N46" s="15">
        <f t="shared" si="9"/>
        <v>747.97700000000009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420.8</v>
      </c>
      <c r="E47" s="15">
        <f t="shared" si="0"/>
        <v>-420.8</v>
      </c>
      <c r="F47" s="23"/>
      <c r="G47" s="20">
        <v>415.9</v>
      </c>
      <c r="H47" s="15">
        <f t="shared" si="7"/>
        <v>-415.9</v>
      </c>
      <c r="I47" s="23"/>
      <c r="J47" s="20">
        <v>425.8</v>
      </c>
      <c r="K47" s="15">
        <f t="shared" si="8"/>
        <v>-425.8</v>
      </c>
      <c r="L47" s="23"/>
      <c r="M47" s="20">
        <v>420.1</v>
      </c>
      <c r="N47" s="15">
        <f t="shared" si="9"/>
        <v>-420.1</v>
      </c>
    </row>
    <row r="48" spans="1:14" s="21" customFormat="1" x14ac:dyDescent="0.25">
      <c r="A48" s="13" t="s">
        <v>71</v>
      </c>
      <c r="B48" s="17" t="s">
        <v>72</v>
      </c>
      <c r="C48" s="20">
        <v>5146.3</v>
      </c>
      <c r="D48" s="23"/>
      <c r="E48" s="15">
        <f t="shared" si="0"/>
        <v>5146.3</v>
      </c>
      <c r="F48" s="20">
        <v>5702.5</v>
      </c>
      <c r="G48" s="23"/>
      <c r="H48" s="15">
        <f t="shared" si="7"/>
        <v>5702.5</v>
      </c>
      <c r="I48" s="20">
        <v>6558</v>
      </c>
      <c r="J48" s="23"/>
      <c r="K48" s="15">
        <f t="shared" si="8"/>
        <v>6558</v>
      </c>
      <c r="L48" s="20">
        <v>6382</v>
      </c>
      <c r="M48" s="23"/>
      <c r="N48" s="15">
        <f t="shared" si="9"/>
        <v>6382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2024-10-02T15:18:12Z</dcterms:created>
  <dcterms:modified xsi:type="dcterms:W3CDTF">2024-10-02T15:18:44Z</dcterms:modified>
</cp:coreProperties>
</file>