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01704808-248A-4011-B5B2-0D27B4071BF4}" xr6:coauthVersionLast="47" xr6:coauthVersionMax="47" xr10:uidLastSave="{00000000-0000-0000-0000-000000000000}"/>
  <bookViews>
    <workbookView xWindow="-108" yWindow="-108" windowWidth="23256" windowHeight="12576" xr2:uid="{03095D76-FEC2-417E-8A26-C30DE405F989}"/>
  </bookViews>
  <sheets>
    <sheet name="MBOP_2021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H13" i="1"/>
  <c r="AG13" i="1"/>
  <c r="AE13" i="1"/>
  <c r="AD13" i="1"/>
  <c r="AF13" i="1" s="1"/>
  <c r="AB13" i="1"/>
  <c r="AA13" i="1"/>
  <c r="AC13" i="1" s="1"/>
  <c r="Y13" i="1"/>
  <c r="X13" i="1"/>
  <c r="V13" i="1"/>
  <c r="U13" i="1"/>
  <c r="S13" i="1"/>
  <c r="R13" i="1"/>
  <c r="P13" i="1"/>
  <c r="O13" i="1"/>
  <c r="Q13" i="1" s="1"/>
  <c r="M13" i="1"/>
  <c r="L13" i="1"/>
  <c r="J13" i="1"/>
  <c r="I13" i="1"/>
  <c r="G13" i="1"/>
  <c r="F13" i="1"/>
  <c r="H13" i="1" s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E6" i="1"/>
  <c r="AD6" i="1"/>
  <c r="AB6" i="1"/>
  <c r="AA6" i="1"/>
  <c r="Y6" i="1"/>
  <c r="X6" i="1"/>
  <c r="V6" i="1"/>
  <c r="U6" i="1"/>
  <c r="S6" i="1"/>
  <c r="R6" i="1"/>
  <c r="T6" i="1" s="1"/>
  <c r="P6" i="1"/>
  <c r="O6" i="1"/>
  <c r="M6" i="1"/>
  <c r="L6" i="1"/>
  <c r="J6" i="1"/>
  <c r="I6" i="1"/>
  <c r="K6" i="1" s="1"/>
  <c r="G6" i="1"/>
  <c r="F6" i="1"/>
  <c r="D6" i="1"/>
  <c r="C6" i="1"/>
  <c r="E6" i="1" l="1"/>
  <c r="E19" i="1" s="1"/>
  <c r="W13" i="1"/>
  <c r="AI13" i="1"/>
  <c r="AF6" i="1"/>
  <c r="N13" i="1"/>
  <c r="E13" i="1"/>
  <c r="N6" i="1"/>
  <c r="N19" i="1" s="1"/>
  <c r="AL6" i="1"/>
  <c r="Z13" i="1"/>
  <c r="Q6" i="1"/>
  <c r="Q19" i="1" s="1"/>
  <c r="AC6" i="1"/>
  <c r="AC19" i="1" s="1"/>
  <c r="K13" i="1"/>
  <c r="K19" i="1" s="1"/>
  <c r="H6" i="1"/>
  <c r="H19" i="1" s="1"/>
  <c r="T13" i="1"/>
  <c r="T19" i="1" s="1"/>
  <c r="W6" i="1"/>
  <c r="W19" i="1" s="1"/>
  <c r="AI6" i="1"/>
  <c r="AI19" i="1" s="1"/>
  <c r="Z6" i="1"/>
  <c r="AL13" i="1"/>
  <c r="AL19" i="1" s="1"/>
  <c r="AF19" i="1"/>
  <c r="Z19" i="1" l="1"/>
</calcChain>
</file>

<file path=xl/sharedStrings.xml><?xml version="1.0" encoding="utf-8"?>
<sst xmlns="http://schemas.openxmlformats.org/spreadsheetml/2006/main" count="112" uniqueCount="45">
  <si>
    <t>Platobná bilancia</t>
  </si>
  <si>
    <t>(kumulatívne v mil. EUR)</t>
  </si>
  <si>
    <t>August</t>
  </si>
  <si>
    <t>September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</si>
  <si>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</si>
  <si>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</si>
  <si>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</si>
  <si>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</si>
  <si>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</si>
  <si>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</si>
  <si>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</si>
  <si>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</si>
  <si>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</si>
  <si>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Október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</si>
  <si>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</si>
  <si>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</si>
  <si>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</si>
  <si>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</si>
  <si>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</si>
  <si>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</si>
  <si>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</si>
  <si>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</si>
  <si>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</si>
  <si>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</si>
  <si>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</si>
  <si>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1.4</t>
  </si>
  <si>
    <t>Sekundárne výnosy</t>
  </si>
  <si>
    <t>2.</t>
  </si>
  <si>
    <t>Kapitálový účet</t>
  </si>
  <si>
    <t>Aktíva</t>
  </si>
  <si>
    <t>Pasíva</t>
  </si>
  <si>
    <t>3.</t>
  </si>
  <si>
    <t>Finančný účet</t>
  </si>
  <si>
    <t>3.1</t>
  </si>
  <si>
    <t>Priame investície</t>
  </si>
  <si>
    <t>3.2</t>
  </si>
  <si>
    <t>Portfóliové investície</t>
  </si>
  <si>
    <t>3.3</t>
  </si>
  <si>
    <t>Finančné deriváty</t>
  </si>
  <si>
    <t>3.4</t>
  </si>
  <si>
    <t>Ostatné investície</t>
  </si>
  <si>
    <t>3.5</t>
  </si>
  <si>
    <t>Rezervné aktíva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</si>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</sst>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6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0" fontId="9" fillId="2" borderId="3" xfId="1" applyFont="1" applyFill="1" applyBorder="1" applyAlignment="1">
      <alignment horizontal="center" wrapText="1"/>
    </xf>
    <xf numFmtId="0" fontId="2" fillId="0" borderId="0" xfId="1" applyFont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 applyAlignment="1">
      <alignment vertical="center"/>
    </xf>
  </cellXfs>
  <cellStyles count="4">
    <cellStyle name="Normal" xfId="0" builtinId="0"/>
    <cellStyle name="Normal 3" xfId="3" xr:uid="{C2A8318F-AE16-40CB-AEFB-EF047FAFDC16}"/>
    <cellStyle name="Normal 7" xfId="1" xr:uid="{DB955F83-183B-4772-BEB1-2BE816E8FB9F}"/>
    <cellStyle name="Normal_Booklet 2011_euro17_WGES_2011_280" xfId="2" xr:uid="{1ADDCCB1-25B7-4D4F-9AB1-BF2E379CEEE7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4A533-F759-4C0C-A23F-749D93B05A4C}">
  <sheetPr>
    <tabColor rgb="FFFF0000"/>
    <pageSetUpPr fitToPage="1"/>
  </sheetPr>
  <dimension ref="A1:WSY228"/>
  <sheetViews>
    <sheetView showGridLines="0" tabSelected="1" zoomScale="75" zoomScaleNormal="75" zoomScaleSheetLayoutView="70" zoomScalePageLayoutView="70" workbookViewId="0">
      <pane xSplit="2" ySplit="5" topLeftCell="V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38" ht="24.9" customHeight="1" x14ac:dyDescent="0.25"/>
    <row r="2" spans="1:38" ht="24.9" customHeight="1" x14ac:dyDescent="0.5">
      <c r="B2" s="3" t="s">
        <v>0</v>
      </c>
      <c r="C2" s="3"/>
    </row>
    <row r="3" spans="1:38" ht="24.9" customHeight="1" x14ac:dyDescent="0.4">
      <c r="B3" s="4" t="s">
        <v>1</v>
      </c>
    </row>
    <row r="4" spans="1:38" ht="24.9" customHeight="1" x14ac:dyDescent="0.5">
      <c r="A4" s="11"/>
      <c r="B4" s="3">
        <v>2021</v>
      </c>
      <c r="C4" s="5"/>
      <c r="D4" s="5" t="s">
        <v>6</v>
      </c>
      <c r="E4" s="5"/>
      <c r="F4" s="6"/>
      <c r="G4" s="6" t="s">
        <v>7</v>
      </c>
      <c r="H4" s="6"/>
      <c r="I4" s="7"/>
      <c r="J4" s="7" t="s">
        <v>8</v>
      </c>
      <c r="K4" s="7"/>
      <c r="L4" s="8"/>
      <c r="M4" s="8" t="s">
        <v>9</v>
      </c>
      <c r="N4" s="8"/>
      <c r="O4" s="9"/>
      <c r="P4" s="9" t="s">
        <v>10</v>
      </c>
      <c r="Q4" s="9"/>
      <c r="R4" s="5"/>
      <c r="S4" s="5" t="s">
        <v>11</v>
      </c>
      <c r="T4" s="5"/>
      <c r="U4" s="6"/>
      <c r="V4" s="6" t="s">
        <v>12</v>
      </c>
      <c r="W4" s="6"/>
      <c r="X4" s="7"/>
      <c r="Y4" s="7" t="s">
        <v>2</v>
      </c>
      <c r="Z4" s="7"/>
      <c r="AA4" s="8"/>
      <c r="AB4" s="8" t="s">
        <v>3</v>
      </c>
      <c r="AC4" s="8"/>
      <c r="AD4" s="9"/>
      <c r="AE4" s="9" t="s">
        <v>13</v>
      </c>
      <c r="AF4" s="9"/>
      <c r="AG4" s="6"/>
      <c r="AH4" s="6" t="s">
        <v>4</v>
      </c>
      <c r="AI4" s="6"/>
      <c r="AJ4" s="7"/>
      <c r="AK4" s="7" t="s">
        <v>5</v>
      </c>
      <c r="AL4" s="10"/>
    </row>
    <row r="5" spans="1:38" s="11" customFormat="1" ht="24.9" customHeight="1" x14ac:dyDescent="0.35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38" s="11" customFormat="1" ht="18.75" customHeight="1" x14ac:dyDescent="0.35">
      <c r="A6" s="13" t="s">
        <v>17</v>
      </c>
      <c r="B6" s="14" t="s">
        <v>18</v>
      </c>
      <c r="C6" s="15">
        <f>SUM(C7:C10)</f>
        <v>7178.2810812692787</v>
      </c>
      <c r="D6" s="15">
        <f>SUM(D7:D10)</f>
        <v>7337.7656766339041</v>
      </c>
      <c r="E6" s="15">
        <f>+C6-D6</f>
        <v>-159.48459536462542</v>
      </c>
      <c r="F6" s="15">
        <f t="shared" ref="F6:G6" si="0">SUM(F7:F10)</f>
        <v>15348.055708538555</v>
      </c>
      <c r="G6" s="15">
        <f t="shared" si="0"/>
        <v>15203.091092267809</v>
      </c>
      <c r="H6" s="15">
        <f t="shared" ref="H6:H11" si="1">+F6-G6</f>
        <v>144.96461627074677</v>
      </c>
      <c r="I6" s="15">
        <f t="shared" ref="I6:J6" si="2">SUM(I7:I10)</f>
        <v>24133.749106968615</v>
      </c>
      <c r="J6" s="15">
        <f t="shared" si="2"/>
        <v>24071.328038261818</v>
      </c>
      <c r="K6" s="15">
        <f t="shared" ref="K6:K11" si="3">+I6-J6</f>
        <v>62.421068706797087</v>
      </c>
      <c r="L6" s="15">
        <f t="shared" ref="L6:M6" si="4">SUM(L7:L10)</f>
        <v>32009.646662972289</v>
      </c>
      <c r="M6" s="15">
        <f t="shared" si="4"/>
        <v>32332.679695662886</v>
      </c>
      <c r="N6" s="15">
        <f t="shared" ref="N6:N11" si="5">+L6-M6</f>
        <v>-323.03303269059688</v>
      </c>
      <c r="O6" s="15">
        <f t="shared" ref="O6:P6" si="6">SUM(O7:O10)</f>
        <v>39937.402069975964</v>
      </c>
      <c r="P6" s="15">
        <f t="shared" si="6"/>
        <v>40414.606886723952</v>
      </c>
      <c r="Q6" s="15">
        <f t="shared" ref="Q6:Q11" si="7">+O6-P6</f>
        <v>-477.20481674798793</v>
      </c>
      <c r="R6" s="15">
        <f t="shared" ref="R6:S6" si="8">SUM(R7:R10)</f>
        <v>48263.864096621182</v>
      </c>
      <c r="S6" s="15">
        <f t="shared" si="8"/>
        <v>49308.543403351556</v>
      </c>
      <c r="T6" s="15">
        <f t="shared" ref="T6:T11" si="9">+R6-S6</f>
        <v>-1044.6793067303734</v>
      </c>
      <c r="U6" s="15">
        <f t="shared" ref="U6:V6" si="10">SUM(U7:U10)</f>
        <v>55775.329725193922</v>
      </c>
      <c r="V6" s="15">
        <f t="shared" si="10"/>
        <v>57309.537178350525</v>
      </c>
      <c r="W6" s="15">
        <f t="shared" ref="W6:W11" si="11">+U6-V6</f>
        <v>-1534.2074531566032</v>
      </c>
      <c r="X6" s="15">
        <f t="shared" ref="X6:Y6" si="12">SUM(X7:X10)</f>
        <v>63133.581821037675</v>
      </c>
      <c r="Y6" s="15">
        <f t="shared" si="12"/>
        <v>65071.860623979497</v>
      </c>
      <c r="Z6" s="15">
        <f t="shared" ref="Z6:Z11" si="13">+X6-Y6</f>
        <v>-1938.2788029418225</v>
      </c>
      <c r="AA6" s="15">
        <f t="shared" ref="AA6:AB6" si="14">SUM(AA7:AA10)</f>
        <v>71116.791800141931</v>
      </c>
      <c r="AB6" s="15">
        <f t="shared" si="14"/>
        <v>73555.347737989781</v>
      </c>
      <c r="AC6" s="15">
        <f t="shared" ref="AC6:AC11" si="15">+AA6-AB6</f>
        <v>-2438.5559378478501</v>
      </c>
      <c r="AD6" s="15">
        <f t="shared" ref="AD6:AE6" si="16">SUM(AD7:AD10)</f>
        <v>80055.981880571126</v>
      </c>
      <c r="AE6" s="15">
        <f t="shared" si="16"/>
        <v>82554.375605394176</v>
      </c>
      <c r="AF6" s="15">
        <f t="shared" ref="AF6:AF11" si="17">+AD6-AE6</f>
        <v>-2498.3937248230504</v>
      </c>
      <c r="AG6" s="15">
        <f t="shared" ref="AG6:AH6" si="18">SUM(AG7:AG10)</f>
        <v>89426.909203000352</v>
      </c>
      <c r="AH6" s="15">
        <f t="shared" si="18"/>
        <v>92458.380049298576</v>
      </c>
      <c r="AI6" s="15">
        <f t="shared" ref="AI6:AI11" si="19">+AG6-AH6</f>
        <v>-3031.4708462982235</v>
      </c>
      <c r="AJ6" s="15">
        <f t="shared" ref="AJ6:AK6" si="20">SUM(AJ7:AJ10)</f>
        <v>97973.915236310087</v>
      </c>
      <c r="AK6" s="15">
        <f t="shared" si="20"/>
        <v>101944.24622931075</v>
      </c>
      <c r="AL6" s="15">
        <f t="shared" ref="AL6:AL11" si="21">+AJ6-AK6</f>
        <v>-3970.3309930006653</v>
      </c>
    </row>
    <row r="7" spans="1:38" s="11" customFormat="1" ht="18.75" customHeight="1" x14ac:dyDescent="0.3">
      <c r="A7" s="16" t="s">
        <v>19</v>
      </c>
      <c r="B7" s="17" t="s">
        <v>20</v>
      </c>
      <c r="C7" s="18">
        <v>6159.7386210000004</v>
      </c>
      <c r="D7" s="18">
        <v>5962.5625659999996</v>
      </c>
      <c r="E7" s="15">
        <f t="shared" ref="E7:E18" si="22">+C7-D7</f>
        <v>197.17605500000082</v>
      </c>
      <c r="F7" s="18">
        <v>12928.507098</v>
      </c>
      <c r="G7" s="18">
        <v>12381.190726999999</v>
      </c>
      <c r="H7" s="15">
        <f t="shared" si="1"/>
        <v>547.3163710000008</v>
      </c>
      <c r="I7" s="18">
        <v>20701.609091999999</v>
      </c>
      <c r="J7" s="18">
        <v>19889.989218999999</v>
      </c>
      <c r="K7" s="15">
        <f t="shared" si="3"/>
        <v>811.61987299999964</v>
      </c>
      <c r="L7" s="18">
        <v>27507.045768999997</v>
      </c>
      <c r="M7" s="18">
        <v>26719.868047</v>
      </c>
      <c r="N7" s="15">
        <f t="shared" si="5"/>
        <v>787.17772199999672</v>
      </c>
      <c r="O7" s="18">
        <v>34028.636958999996</v>
      </c>
      <c r="P7" s="18">
        <v>33264.867144000003</v>
      </c>
      <c r="Q7" s="15">
        <f t="shared" si="7"/>
        <v>763.76981499999238</v>
      </c>
      <c r="R7" s="18">
        <v>41231.308076999994</v>
      </c>
      <c r="S7" s="18">
        <v>40468.600417000001</v>
      </c>
      <c r="T7" s="15">
        <f t="shared" si="9"/>
        <v>762.70765999999276</v>
      </c>
      <c r="U7" s="18">
        <v>47454.773377999998</v>
      </c>
      <c r="V7" s="18">
        <v>46975.331013000003</v>
      </c>
      <c r="W7" s="15">
        <f t="shared" si="11"/>
        <v>479.44236499999533</v>
      </c>
      <c r="X7" s="18">
        <v>53506.080200999997</v>
      </c>
      <c r="Y7" s="18">
        <v>53213.161129</v>
      </c>
      <c r="Z7" s="15">
        <f t="shared" si="13"/>
        <v>292.91907199999696</v>
      </c>
      <c r="AA7" s="18">
        <v>60250.693770999998</v>
      </c>
      <c r="AB7" s="18">
        <v>60175.731825000003</v>
      </c>
      <c r="AC7" s="15">
        <f t="shared" si="15"/>
        <v>74.961945999995805</v>
      </c>
      <c r="AD7" s="18">
        <v>67861.033685000002</v>
      </c>
      <c r="AE7" s="18">
        <v>67556.677536999996</v>
      </c>
      <c r="AF7" s="15">
        <f t="shared" si="17"/>
        <v>304.35614800000621</v>
      </c>
      <c r="AG7" s="18">
        <v>75937.990533000004</v>
      </c>
      <c r="AH7" s="18">
        <v>75872.609059999988</v>
      </c>
      <c r="AI7" s="15">
        <f t="shared" si="19"/>
        <v>65.381473000015831</v>
      </c>
      <c r="AJ7" s="18">
        <v>83105.989922000008</v>
      </c>
      <c r="AK7" s="18">
        <v>83428.790643999993</v>
      </c>
      <c r="AL7" s="15">
        <f t="shared" si="21"/>
        <v>-322.8007219999854</v>
      </c>
    </row>
    <row r="8" spans="1:38" s="11" customFormat="1" ht="18.75" customHeight="1" x14ac:dyDescent="0.3">
      <c r="A8" s="16" t="s">
        <v>21</v>
      </c>
      <c r="B8" s="17" t="s">
        <v>22</v>
      </c>
      <c r="C8" s="18">
        <v>684.3</v>
      </c>
      <c r="D8" s="18">
        <v>652.1</v>
      </c>
      <c r="E8" s="15">
        <f t="shared" si="22"/>
        <v>32.199999999999932</v>
      </c>
      <c r="F8" s="18">
        <v>1367.4</v>
      </c>
      <c r="G8" s="18">
        <v>1302.3000000000002</v>
      </c>
      <c r="H8" s="15">
        <f t="shared" si="1"/>
        <v>65.099999999999909</v>
      </c>
      <c r="I8" s="18">
        <v>2052.1305954002742</v>
      </c>
      <c r="J8" s="18">
        <v>1955.0489461692914</v>
      </c>
      <c r="K8" s="15">
        <f t="shared" si="3"/>
        <v>97.081649230982748</v>
      </c>
      <c r="L8" s="18">
        <v>2780.0305954002702</v>
      </c>
      <c r="M8" s="18">
        <v>2655.7489461692903</v>
      </c>
      <c r="N8" s="15">
        <f t="shared" si="5"/>
        <v>124.28164923097984</v>
      </c>
      <c r="O8" s="18">
        <v>3507.1305954002701</v>
      </c>
      <c r="P8" s="18">
        <v>3355.9489461692901</v>
      </c>
      <c r="Q8" s="15">
        <f t="shared" si="7"/>
        <v>151.18164923097993</v>
      </c>
      <c r="R8" s="18">
        <v>4238.2261605102995</v>
      </c>
      <c r="S8" s="18">
        <v>4059.024677648255</v>
      </c>
      <c r="T8" s="15">
        <f t="shared" si="9"/>
        <v>179.20148286204449</v>
      </c>
      <c r="U8" s="18">
        <v>5131.7261605103004</v>
      </c>
      <c r="V8" s="18">
        <v>4847.7246776482498</v>
      </c>
      <c r="W8" s="15">
        <f t="shared" si="11"/>
        <v>284.00148286205058</v>
      </c>
      <c r="X8" s="18">
        <v>6025.8261605103007</v>
      </c>
      <c r="Y8" s="18">
        <v>5637.2246776482498</v>
      </c>
      <c r="Z8" s="15">
        <f t="shared" si="13"/>
        <v>388.60148286205094</v>
      </c>
      <c r="AA8" s="18">
        <v>6907.7215265103005</v>
      </c>
      <c r="AB8" s="18">
        <v>6413.7625127254614</v>
      </c>
      <c r="AC8" s="15">
        <f t="shared" si="15"/>
        <v>493.95901378483904</v>
      </c>
      <c r="AD8" s="18">
        <v>7799.1215265102992</v>
      </c>
      <c r="AE8" s="18">
        <v>7287.6625127254592</v>
      </c>
      <c r="AF8" s="15">
        <f t="shared" si="17"/>
        <v>511.45901378483995</v>
      </c>
      <c r="AG8" s="18">
        <v>8687.321526510299</v>
      </c>
      <c r="AH8" s="18">
        <v>8158.0625127254589</v>
      </c>
      <c r="AI8" s="15">
        <f t="shared" si="19"/>
        <v>529.25901378484014</v>
      </c>
      <c r="AJ8" s="18">
        <v>9579.8180763018008</v>
      </c>
      <c r="AK8" s="18">
        <v>9034.1754741798068</v>
      </c>
      <c r="AL8" s="15">
        <f t="shared" si="21"/>
        <v>545.64260212199406</v>
      </c>
    </row>
    <row r="9" spans="1:38" s="11" customFormat="1" ht="18.75" customHeight="1" x14ac:dyDescent="0.3">
      <c r="A9" s="16" t="s">
        <v>23</v>
      </c>
      <c r="B9" s="19" t="s">
        <v>24</v>
      </c>
      <c r="C9" s="18">
        <v>275.12546017446664</v>
      </c>
      <c r="D9" s="18">
        <v>538.15845366513327</v>
      </c>
      <c r="E9" s="15">
        <f t="shared" si="22"/>
        <v>-263.03299349066663</v>
      </c>
      <c r="F9" s="18">
        <v>926.77892034893341</v>
      </c>
      <c r="G9" s="18">
        <v>1076.9899073302665</v>
      </c>
      <c r="H9" s="15">
        <f t="shared" si="1"/>
        <v>-150.21098698133312</v>
      </c>
      <c r="I9" s="18">
        <v>1200.1378132839106</v>
      </c>
      <c r="J9" s="18">
        <v>1624.9840961862126</v>
      </c>
      <c r="K9" s="15">
        <f t="shared" si="3"/>
        <v>-424.84628290230194</v>
      </c>
      <c r="L9" s="18">
        <v>1479.7701671927773</v>
      </c>
      <c r="M9" s="18">
        <v>2209.2356863585128</v>
      </c>
      <c r="N9" s="15">
        <f t="shared" si="5"/>
        <v>-729.46551916573549</v>
      </c>
      <c r="O9" s="18">
        <v>1792.5365211016438</v>
      </c>
      <c r="P9" s="18">
        <v>2795.8132765308128</v>
      </c>
      <c r="Q9" s="15">
        <f t="shared" si="7"/>
        <v>-1003.276755429169</v>
      </c>
      <c r="R9" s="18">
        <v>2066.7406955420211</v>
      </c>
      <c r="S9" s="18">
        <v>3385.5116576906807</v>
      </c>
      <c r="T9" s="15">
        <f t="shared" si="9"/>
        <v>-1318.7709621486597</v>
      </c>
      <c r="U9" s="18">
        <v>2349.3503520199547</v>
      </c>
      <c r="V9" s="18">
        <v>3957.1843947408806</v>
      </c>
      <c r="W9" s="15">
        <f t="shared" si="11"/>
        <v>-1607.8340427209259</v>
      </c>
      <c r="X9" s="18">
        <v>2672.206312768888</v>
      </c>
      <c r="Y9" s="18">
        <v>4529.9621317910805</v>
      </c>
      <c r="Z9" s="15">
        <f t="shared" si="13"/>
        <v>-1857.7558190221926</v>
      </c>
      <c r="AA9" s="18">
        <v>2968.3233277783315</v>
      </c>
      <c r="AB9" s="18">
        <v>5103.9018715853736</v>
      </c>
      <c r="AC9" s="15">
        <f t="shared" si="15"/>
        <v>-2135.578543807042</v>
      </c>
      <c r="AD9" s="18">
        <v>3245.8021811127319</v>
      </c>
      <c r="AE9" s="18">
        <v>5651.6162078510069</v>
      </c>
      <c r="AF9" s="15">
        <f t="shared" si="17"/>
        <v>-2405.8140267382751</v>
      </c>
      <c r="AG9" s="18">
        <v>3524.6560344471318</v>
      </c>
      <c r="AH9" s="18">
        <v>6199.1555441166402</v>
      </c>
      <c r="AI9" s="15">
        <f t="shared" si="19"/>
        <v>-2674.4995096695084</v>
      </c>
      <c r="AJ9" s="18">
        <v>3821.9321928705417</v>
      </c>
      <c r="AK9" s="18">
        <v>7042.7971690057047</v>
      </c>
      <c r="AL9" s="15">
        <f t="shared" si="21"/>
        <v>-3220.864976135163</v>
      </c>
    </row>
    <row r="10" spans="1:38" ht="18.75" customHeight="1" x14ac:dyDescent="0.35">
      <c r="A10" s="16" t="s">
        <v>25</v>
      </c>
      <c r="B10" s="20" t="s">
        <v>26</v>
      </c>
      <c r="C10" s="18">
        <v>59.117000094810919</v>
      </c>
      <c r="D10" s="18">
        <v>184.9446569687708</v>
      </c>
      <c r="E10" s="15">
        <f t="shared" si="22"/>
        <v>-125.82765687395988</v>
      </c>
      <c r="F10" s="18">
        <v>125.36969018962185</v>
      </c>
      <c r="G10" s="18">
        <v>442.61045793754158</v>
      </c>
      <c r="H10" s="15">
        <f t="shared" si="1"/>
        <v>-317.24076774791973</v>
      </c>
      <c r="I10" s="18">
        <v>179.87160628443277</v>
      </c>
      <c r="J10" s="18">
        <v>601.30577690631242</v>
      </c>
      <c r="K10" s="15">
        <f t="shared" si="3"/>
        <v>-421.43417062187962</v>
      </c>
      <c r="L10" s="18">
        <v>242.80013137924371</v>
      </c>
      <c r="M10" s="18">
        <v>747.82701613508323</v>
      </c>
      <c r="N10" s="15">
        <f t="shared" si="5"/>
        <v>-505.02688475583955</v>
      </c>
      <c r="O10" s="18">
        <v>609.09799447405464</v>
      </c>
      <c r="P10" s="18">
        <v>997.97752002385391</v>
      </c>
      <c r="Q10" s="15">
        <f t="shared" si="7"/>
        <v>-388.87952554979927</v>
      </c>
      <c r="R10" s="18">
        <v>727.5891635688655</v>
      </c>
      <c r="S10" s="18">
        <v>1395.4066510126247</v>
      </c>
      <c r="T10" s="15">
        <f t="shared" si="9"/>
        <v>-667.81748744375921</v>
      </c>
      <c r="U10" s="18">
        <v>839.47983466367646</v>
      </c>
      <c r="V10" s="18">
        <v>1529.2970929613955</v>
      </c>
      <c r="W10" s="15">
        <f t="shared" si="11"/>
        <v>-689.81725829771904</v>
      </c>
      <c r="X10" s="18">
        <v>929.469146758487</v>
      </c>
      <c r="Y10" s="18">
        <v>1691.5126855401663</v>
      </c>
      <c r="Z10" s="15">
        <f t="shared" si="13"/>
        <v>-762.04353878167933</v>
      </c>
      <c r="AA10" s="18">
        <v>990.0531748532984</v>
      </c>
      <c r="AB10" s="18">
        <v>1861.9515286789369</v>
      </c>
      <c r="AC10" s="15">
        <f t="shared" si="15"/>
        <v>-871.89835382563854</v>
      </c>
      <c r="AD10" s="18">
        <v>1150.0244879481093</v>
      </c>
      <c r="AE10" s="18">
        <v>2058.4193478177076</v>
      </c>
      <c r="AF10" s="15">
        <f t="shared" si="17"/>
        <v>-908.39485986959835</v>
      </c>
      <c r="AG10" s="18">
        <v>1276.9411090429201</v>
      </c>
      <c r="AH10" s="18">
        <v>2228.5529324564786</v>
      </c>
      <c r="AI10" s="15">
        <f t="shared" si="19"/>
        <v>-951.61182341355857</v>
      </c>
      <c r="AJ10" s="18">
        <v>1466.1750451377311</v>
      </c>
      <c r="AK10" s="18">
        <v>2438.4829421252493</v>
      </c>
      <c r="AL10" s="15">
        <f t="shared" si="21"/>
        <v>-972.30789698751823</v>
      </c>
    </row>
    <row r="11" spans="1:38" ht="18.75" customHeight="1" x14ac:dyDescent="0.35">
      <c r="A11" s="13" t="s">
        <v>27</v>
      </c>
      <c r="B11" s="21" t="s">
        <v>28</v>
      </c>
      <c r="C11" s="18">
        <v>263</v>
      </c>
      <c r="D11" s="18">
        <v>25.1</v>
      </c>
      <c r="E11" s="15">
        <f t="shared" si="22"/>
        <v>237.9</v>
      </c>
      <c r="F11" s="18">
        <v>285.49</v>
      </c>
      <c r="G11" s="18">
        <v>63.800000000000004</v>
      </c>
      <c r="H11" s="15">
        <f t="shared" si="1"/>
        <v>221.69</v>
      </c>
      <c r="I11" s="18">
        <v>325</v>
      </c>
      <c r="J11" s="18">
        <v>187.2</v>
      </c>
      <c r="K11" s="15">
        <f t="shared" si="3"/>
        <v>137.80000000000001</v>
      </c>
      <c r="L11" s="18">
        <v>364.59999999999997</v>
      </c>
      <c r="M11" s="18">
        <v>226.7</v>
      </c>
      <c r="N11" s="15">
        <f t="shared" si="5"/>
        <v>137.89999999999998</v>
      </c>
      <c r="O11" s="18">
        <v>621.79999999999995</v>
      </c>
      <c r="P11" s="18">
        <v>284.5</v>
      </c>
      <c r="Q11" s="15">
        <f t="shared" si="7"/>
        <v>337.29999999999995</v>
      </c>
      <c r="R11" s="18">
        <v>1369.8999999999999</v>
      </c>
      <c r="S11" s="18">
        <v>384.7</v>
      </c>
      <c r="T11" s="15">
        <f t="shared" si="9"/>
        <v>985.19999999999982</v>
      </c>
      <c r="U11" s="18">
        <v>1418.5</v>
      </c>
      <c r="V11" s="18">
        <v>417.9</v>
      </c>
      <c r="W11" s="15">
        <f t="shared" si="11"/>
        <v>1000.6</v>
      </c>
      <c r="X11" s="18">
        <v>1442.6999999999998</v>
      </c>
      <c r="Y11" s="18">
        <v>460.79999999999995</v>
      </c>
      <c r="Z11" s="15">
        <f t="shared" si="13"/>
        <v>981.89999999999986</v>
      </c>
      <c r="AA11" s="18">
        <v>1544.3999999999999</v>
      </c>
      <c r="AB11" s="18">
        <v>558.6</v>
      </c>
      <c r="AC11" s="15">
        <f t="shared" si="15"/>
        <v>985.79999999999984</v>
      </c>
      <c r="AD11" s="18">
        <v>1680.1999999999998</v>
      </c>
      <c r="AE11" s="18">
        <v>680.1</v>
      </c>
      <c r="AF11" s="15">
        <f t="shared" si="17"/>
        <v>1000.0999999999998</v>
      </c>
      <c r="AG11" s="18">
        <v>1823.3</v>
      </c>
      <c r="AH11" s="18">
        <v>799.2</v>
      </c>
      <c r="AI11" s="15">
        <f t="shared" si="19"/>
        <v>1024.0999999999999</v>
      </c>
      <c r="AJ11" s="18">
        <v>2093</v>
      </c>
      <c r="AK11" s="18">
        <v>941.60000000000014</v>
      </c>
      <c r="AL11" s="15">
        <f t="shared" si="21"/>
        <v>1151.3999999999999</v>
      </c>
    </row>
    <row r="12" spans="1:38" s="11" customFormat="1" ht="18.75" customHeight="1" x14ac:dyDescent="0.35">
      <c r="A12" s="23"/>
      <c r="B12" s="24"/>
      <c r="C12" s="22" t="s">
        <v>29</v>
      </c>
      <c r="D12" s="22" t="s">
        <v>30</v>
      </c>
      <c r="E12" s="22" t="s">
        <v>16</v>
      </c>
      <c r="F12" s="22" t="s">
        <v>29</v>
      </c>
      <c r="G12" s="22" t="s">
        <v>30</v>
      </c>
      <c r="H12" s="22" t="s">
        <v>16</v>
      </c>
      <c r="I12" s="22" t="s">
        <v>29</v>
      </c>
      <c r="J12" s="22" t="s">
        <v>30</v>
      </c>
      <c r="K12" s="22" t="s">
        <v>16</v>
      </c>
      <c r="L12" s="22" t="s">
        <v>29</v>
      </c>
      <c r="M12" s="22" t="s">
        <v>30</v>
      </c>
      <c r="N12" s="22" t="s">
        <v>16</v>
      </c>
      <c r="O12" s="22" t="s">
        <v>29</v>
      </c>
      <c r="P12" s="22" t="s">
        <v>30</v>
      </c>
      <c r="Q12" s="22" t="s">
        <v>16</v>
      </c>
      <c r="R12" s="22" t="s">
        <v>29</v>
      </c>
      <c r="S12" s="22" t="s">
        <v>30</v>
      </c>
      <c r="T12" s="22" t="s">
        <v>16</v>
      </c>
      <c r="U12" s="22" t="s">
        <v>29</v>
      </c>
      <c r="V12" s="22" t="s">
        <v>30</v>
      </c>
      <c r="W12" s="22" t="s">
        <v>16</v>
      </c>
      <c r="X12" s="22" t="s">
        <v>29</v>
      </c>
      <c r="Y12" s="22" t="s">
        <v>30</v>
      </c>
      <c r="Z12" s="22" t="s">
        <v>16</v>
      </c>
      <c r="AA12" s="22" t="s">
        <v>29</v>
      </c>
      <c r="AB12" s="22" t="s">
        <v>30</v>
      </c>
      <c r="AC12" s="22" t="s">
        <v>16</v>
      </c>
      <c r="AD12" s="22" t="s">
        <v>29</v>
      </c>
      <c r="AE12" s="22" t="s">
        <v>30</v>
      </c>
      <c r="AF12" s="22" t="s">
        <v>16</v>
      </c>
      <c r="AG12" s="22" t="s">
        <v>29</v>
      </c>
      <c r="AH12" s="22" t="s">
        <v>30</v>
      </c>
      <c r="AI12" s="22" t="s">
        <v>16</v>
      </c>
      <c r="AJ12" s="22" t="s">
        <v>29</v>
      </c>
      <c r="AK12" s="22" t="s">
        <v>30</v>
      </c>
      <c r="AL12" s="22" t="s">
        <v>16</v>
      </c>
    </row>
    <row r="13" spans="1:38" s="11" customFormat="1" ht="18.75" customHeight="1" x14ac:dyDescent="0.35">
      <c r="A13" s="13" t="s">
        <v>31</v>
      </c>
      <c r="B13" s="25" t="s">
        <v>32</v>
      </c>
      <c r="C13" s="15">
        <f>+C14+C15+E16+C17+C18</f>
        <v>-864.07025650440244</v>
      </c>
      <c r="D13" s="15">
        <f>+D14+D15+D17+D18</f>
        <v>-1008.5221900499271</v>
      </c>
      <c r="E13" s="15">
        <f t="shared" si="22"/>
        <v>144.45193354552464</v>
      </c>
      <c r="F13" s="15">
        <f t="shared" ref="F13" si="23">+F14+F15+H16+F17+F18</f>
        <v>593.51618047552313</v>
      </c>
      <c r="G13" s="15">
        <f t="shared" ref="G13" si="24">+G14+G15+G17+G18</f>
        <v>-187.88802151494838</v>
      </c>
      <c r="H13" s="15">
        <f t="shared" ref="H13:H15" si="25">+F13-G13</f>
        <v>781.40420199047151</v>
      </c>
      <c r="I13" s="15">
        <f t="shared" ref="I13" si="26">+I14+I15+K16+I17+I18</f>
        <v>1290.1594504521013</v>
      </c>
      <c r="J13" s="15">
        <f t="shared" ref="J13" si="27">+J14+J15+J17+J18</f>
        <v>688.12036224707117</v>
      </c>
      <c r="K13" s="15">
        <f t="shared" ref="K13:K15" si="28">+I13-J13</f>
        <v>602.03908820503011</v>
      </c>
      <c r="L13" s="15">
        <f t="shared" ref="L13" si="29">+L14+L15+N16+L17+L18</f>
        <v>2838.5207020430316</v>
      </c>
      <c r="M13" s="15">
        <f t="shared" ref="M13" si="30">+M14+M15+M17+M18</f>
        <v>2792.0665185476091</v>
      </c>
      <c r="N13" s="15">
        <f t="shared" ref="N13:N15" si="31">+L13-M13</f>
        <v>46.454183495422512</v>
      </c>
      <c r="O13" s="15">
        <f t="shared" ref="O13" si="32">+O14+O15+Q16+O17+O18</f>
        <v>3029.4463952939427</v>
      </c>
      <c r="P13" s="15">
        <f t="shared" ref="P13" si="33">+P14+P15+P17+P18</f>
        <v>3126.8825587456381</v>
      </c>
      <c r="Q13" s="15">
        <f t="shared" ref="Q13:Q15" si="34">+O13-P13</f>
        <v>-97.436163451695393</v>
      </c>
      <c r="R13" s="15">
        <f t="shared" ref="R13" si="35">+R14+R15+T16+R17+R18</f>
        <v>3852.2263166400817</v>
      </c>
      <c r="S13" s="15">
        <f t="shared" ref="S13" si="36">+S14+S15+S17+S18</f>
        <v>3771.8778310979365</v>
      </c>
      <c r="T13" s="15">
        <f t="shared" ref="T13:T15" si="37">+R13-S13</f>
        <v>80.348485542145227</v>
      </c>
      <c r="U13" s="15">
        <f t="shared" ref="U13" si="38">+U14+U15+W16+U17+U18</f>
        <v>2564.4122424791863</v>
      </c>
      <c r="V13" s="15">
        <f t="shared" ref="V13" si="39">+V14+V15+V17+V18</f>
        <v>3803.9434675496482</v>
      </c>
      <c r="W13" s="15">
        <f t="shared" ref="W13:W15" si="40">+U13-V13</f>
        <v>-1239.5312250704619</v>
      </c>
      <c r="X13" s="15">
        <f t="shared" ref="X13" si="41">+X14+X15+Z16+X17+X18</f>
        <v>3474.0039416357558</v>
      </c>
      <c r="Y13" s="15">
        <f t="shared" ref="Y13" si="42">+Y14+Y15+Y17+Y18</f>
        <v>5068.5442002545415</v>
      </c>
      <c r="Z13" s="15">
        <f t="shared" ref="Z13:Z15" si="43">+X13-Y13</f>
        <v>-1594.5402586187856</v>
      </c>
      <c r="AA13" s="15">
        <f t="shared" ref="AA13" si="44">+AA14+AA15+AC16+AA17+AA18</f>
        <v>3455.4770516906192</v>
      </c>
      <c r="AB13" s="15">
        <f t="shared" ref="AB13" si="45">+AB14+AB15+AB17+AB18</f>
        <v>5741.2013860224433</v>
      </c>
      <c r="AC13" s="15">
        <f t="shared" ref="AC13:AC15" si="46">+AA13-AB13</f>
        <v>-2285.7243343318241</v>
      </c>
      <c r="AD13" s="15">
        <f t="shared" ref="AD13" si="47">+AD14+AD15+AF16+AD17+AD18</f>
        <v>6101.6951720214474</v>
      </c>
      <c r="AE13" s="15">
        <f t="shared" ref="AE13" si="48">+AE14+AE15+AE17+AE18</f>
        <v>8133.0541050684287</v>
      </c>
      <c r="AF13" s="15">
        <f t="shared" ref="AF13:AF15" si="49">+AD13-AE13</f>
        <v>-2031.3589330469813</v>
      </c>
      <c r="AG13" s="15">
        <f t="shared" ref="AG13" si="50">+AG14+AG15+AI16+AG17+AG18</f>
        <v>22096.79725291051</v>
      </c>
      <c r="AH13" s="15">
        <f t="shared" ref="AH13" si="51">+AH14+AH15+AH17+AH18</f>
        <v>23814.055164732057</v>
      </c>
      <c r="AI13" s="15">
        <f t="shared" ref="AI13:AI15" si="52">+AG13-AH13</f>
        <v>-1717.2579118215472</v>
      </c>
      <c r="AJ13" s="15">
        <f t="shared" ref="AJ13" si="53">+AJ14+AJ15+AL16+AJ17+AJ18</f>
        <v>23831.621189294176</v>
      </c>
      <c r="AK13" s="15">
        <f t="shared" ref="AK13" si="54">+AK14+AK15+AK17+AK18</f>
        <v>26782.917033303445</v>
      </c>
      <c r="AL13" s="15">
        <f t="shared" ref="AL13:AL15" si="55">+AJ13-AK13</f>
        <v>-2951.2958440092698</v>
      </c>
    </row>
    <row r="14" spans="1:38" ht="18.75" customHeight="1" x14ac:dyDescent="0.3">
      <c r="A14" s="16" t="s">
        <v>33</v>
      </c>
      <c r="B14" s="26" t="s">
        <v>34</v>
      </c>
      <c r="C14" s="18">
        <v>332.4444930852145</v>
      </c>
      <c r="D14" s="18">
        <v>740.49348657588098</v>
      </c>
      <c r="E14" s="15">
        <f t="shared" si="22"/>
        <v>-408.04899349066648</v>
      </c>
      <c r="F14" s="18">
        <v>1145.4746152019438</v>
      </c>
      <c r="G14" s="18">
        <v>1231.6956021832789</v>
      </c>
      <c r="H14" s="15">
        <f t="shared" si="25"/>
        <v>-86.220986981335045</v>
      </c>
      <c r="I14" s="18">
        <v>1844.0313805234</v>
      </c>
      <c r="J14" s="18">
        <v>1517.3053609954</v>
      </c>
      <c r="K14" s="15">
        <f t="shared" si="28"/>
        <v>326.72601952800005</v>
      </c>
      <c r="L14" s="18">
        <v>1573.4255767342934</v>
      </c>
      <c r="M14" s="18">
        <v>2086.3347934697276</v>
      </c>
      <c r="N14" s="15">
        <f t="shared" si="31"/>
        <v>-512.90921673543426</v>
      </c>
      <c r="O14" s="18">
        <v>1741.3004044694915</v>
      </c>
      <c r="P14" s="18">
        <v>2222.5968574683611</v>
      </c>
      <c r="Q14" s="15">
        <f t="shared" si="34"/>
        <v>-481.29645299886965</v>
      </c>
      <c r="R14" s="18">
        <v>1062.592746521</v>
      </c>
      <c r="S14" s="18">
        <v>1372.1041315122993</v>
      </c>
      <c r="T14" s="15">
        <f t="shared" si="37"/>
        <v>-309.51138499129934</v>
      </c>
      <c r="U14" s="18">
        <v>641.1781267945471</v>
      </c>
      <c r="V14" s="18">
        <v>1513.0565923581144</v>
      </c>
      <c r="W14" s="15">
        <f t="shared" si="40"/>
        <v>-871.87846556356726</v>
      </c>
      <c r="X14" s="18">
        <v>716.05278433353055</v>
      </c>
      <c r="Y14" s="18">
        <v>1858.4410261983605</v>
      </c>
      <c r="Z14" s="15">
        <f t="shared" si="43"/>
        <v>-1142.38824186483</v>
      </c>
      <c r="AA14" s="18">
        <v>700.37632449679995</v>
      </c>
      <c r="AB14" s="18">
        <v>1575.1873426628995</v>
      </c>
      <c r="AC14" s="15">
        <f t="shared" si="46"/>
        <v>-874.81101816609953</v>
      </c>
      <c r="AD14" s="18">
        <v>1177.6540428358985</v>
      </c>
      <c r="AE14" s="18">
        <v>2289.4865439332316</v>
      </c>
      <c r="AF14" s="15">
        <f t="shared" si="49"/>
        <v>-1111.8325010973331</v>
      </c>
      <c r="AG14" s="18">
        <v>1958.1197436866439</v>
      </c>
      <c r="AH14" s="18">
        <v>2562.4547277152083</v>
      </c>
      <c r="AI14" s="15">
        <f t="shared" si="52"/>
        <v>-604.33498402856435</v>
      </c>
      <c r="AJ14" s="18">
        <v>1010.5568845000003</v>
      </c>
      <c r="AK14" s="18">
        <v>2298.6053514598002</v>
      </c>
      <c r="AL14" s="15">
        <f t="shared" si="55"/>
        <v>-1288.0484669598</v>
      </c>
    </row>
    <row r="15" spans="1:38" ht="18.75" customHeight="1" x14ac:dyDescent="0.3">
      <c r="A15" s="16" t="s">
        <v>35</v>
      </c>
      <c r="B15" s="26" t="s">
        <v>36</v>
      </c>
      <c r="C15" s="18">
        <v>1094.5999999999999</v>
      </c>
      <c r="D15" s="18">
        <v>-367.5</v>
      </c>
      <c r="E15" s="15">
        <f t="shared" si="22"/>
        <v>1462.1</v>
      </c>
      <c r="F15" s="18">
        <v>1476.8</v>
      </c>
      <c r="G15" s="18">
        <v>-402.4</v>
      </c>
      <c r="H15" s="15">
        <f t="shared" si="25"/>
        <v>1879.1999999999998</v>
      </c>
      <c r="I15" s="18">
        <v>2065.3999999999996</v>
      </c>
      <c r="J15" s="18">
        <v>-207.89999999999998</v>
      </c>
      <c r="K15" s="15">
        <f t="shared" si="28"/>
        <v>2273.2999999999997</v>
      </c>
      <c r="L15" s="18">
        <v>2600.8000000000002</v>
      </c>
      <c r="M15" s="18">
        <v>1044.1000000000001</v>
      </c>
      <c r="N15" s="15">
        <f t="shared" si="31"/>
        <v>1556.7</v>
      </c>
      <c r="O15" s="18">
        <v>3316.8999999999996</v>
      </c>
      <c r="P15" s="18">
        <v>1069.9000000000001</v>
      </c>
      <c r="Q15" s="15">
        <f t="shared" si="34"/>
        <v>2246.9999999999995</v>
      </c>
      <c r="R15" s="18">
        <v>4053.7999999999997</v>
      </c>
      <c r="S15" s="18">
        <v>1580.4999999999995</v>
      </c>
      <c r="T15" s="15">
        <f t="shared" si="37"/>
        <v>2473.3000000000002</v>
      </c>
      <c r="U15" s="18">
        <v>4367.5999999999995</v>
      </c>
      <c r="V15" s="18">
        <v>1305.5999999999999</v>
      </c>
      <c r="W15" s="15">
        <f t="shared" si="40"/>
        <v>3061.9999999999995</v>
      </c>
      <c r="X15" s="18">
        <v>5187.8</v>
      </c>
      <c r="Y15" s="18">
        <v>957.09999999999991</v>
      </c>
      <c r="Z15" s="15">
        <f t="shared" si="43"/>
        <v>4230.7000000000007</v>
      </c>
      <c r="AA15" s="18">
        <v>5267.0999999999995</v>
      </c>
      <c r="AB15" s="18">
        <v>1394.6</v>
      </c>
      <c r="AC15" s="15">
        <f t="shared" si="46"/>
        <v>3872.4999999999995</v>
      </c>
      <c r="AD15" s="18">
        <v>5635.5</v>
      </c>
      <c r="AE15" s="18">
        <v>1926.8</v>
      </c>
      <c r="AF15" s="15">
        <f t="shared" si="49"/>
        <v>3708.7</v>
      </c>
      <c r="AG15" s="18">
        <v>6158.6</v>
      </c>
      <c r="AH15" s="18">
        <v>1732.2000000000003</v>
      </c>
      <c r="AI15" s="15">
        <f t="shared" si="52"/>
        <v>4426.3999999999996</v>
      </c>
      <c r="AJ15" s="18">
        <v>6239.1</v>
      </c>
      <c r="AK15" s="18">
        <v>1285.0999999999999</v>
      </c>
      <c r="AL15" s="15">
        <f t="shared" si="55"/>
        <v>4954</v>
      </c>
    </row>
    <row r="16" spans="1:38" ht="18.75" customHeight="1" x14ac:dyDescent="0.3">
      <c r="A16" s="16" t="s">
        <v>37</v>
      </c>
      <c r="B16" s="26" t="s">
        <v>38</v>
      </c>
      <c r="C16" s="27"/>
      <c r="D16" s="27"/>
      <c r="E16" s="18">
        <v>19.821000000000002</v>
      </c>
      <c r="F16" s="27"/>
      <c r="G16" s="27"/>
      <c r="H16" s="18">
        <v>9.9829999999999899</v>
      </c>
      <c r="I16" s="27"/>
      <c r="J16" s="27"/>
      <c r="K16" s="18">
        <v>44.415000000000006</v>
      </c>
      <c r="L16" s="27"/>
      <c r="M16" s="27"/>
      <c r="N16" s="18">
        <v>9.0500000000000114</v>
      </c>
      <c r="O16" s="27"/>
      <c r="P16" s="27"/>
      <c r="Q16" s="18">
        <v>22.079000000000036</v>
      </c>
      <c r="R16" s="27"/>
      <c r="S16" s="27"/>
      <c r="T16" s="18">
        <v>59.246999999999986</v>
      </c>
      <c r="U16" s="27"/>
      <c r="V16" s="27"/>
      <c r="W16" s="18">
        <v>73.476999999999975</v>
      </c>
      <c r="X16" s="27"/>
      <c r="Y16" s="27"/>
      <c r="Z16" s="18">
        <v>71.500999999999976</v>
      </c>
      <c r="AA16" s="27"/>
      <c r="AB16" s="27"/>
      <c r="AC16" s="18">
        <v>96.420999999999992</v>
      </c>
      <c r="AD16" s="27"/>
      <c r="AE16" s="27"/>
      <c r="AF16" s="18">
        <v>106.91399999999999</v>
      </c>
      <c r="AG16" s="27"/>
      <c r="AH16" s="27"/>
      <c r="AI16" s="18">
        <v>119.24799999999999</v>
      </c>
      <c r="AJ16" s="27"/>
      <c r="AK16" s="27"/>
      <c r="AL16" s="18">
        <v>-105.83999999999992</v>
      </c>
    </row>
    <row r="17" spans="1:38" ht="18.75" customHeight="1" x14ac:dyDescent="0.3">
      <c r="A17" s="16" t="s">
        <v>39</v>
      </c>
      <c r="B17" s="26" t="s">
        <v>40</v>
      </c>
      <c r="C17" s="18">
        <v>-2498.0357495896169</v>
      </c>
      <c r="D17" s="18">
        <v>-1381.5156766258081</v>
      </c>
      <c r="E17" s="15">
        <f t="shared" si="22"/>
        <v>-1116.5200729638088</v>
      </c>
      <c r="F17" s="18">
        <v>-2255.8414347264206</v>
      </c>
      <c r="G17" s="18">
        <v>-1017.1836236982273</v>
      </c>
      <c r="H17" s="15">
        <f t="shared" ref="H17:H18" si="56">+F17-G17</f>
        <v>-1238.6578110281935</v>
      </c>
      <c r="I17" s="18">
        <v>-2677.1869300712983</v>
      </c>
      <c r="J17" s="18">
        <v>-621.28499874832869</v>
      </c>
      <c r="K17" s="15">
        <f t="shared" ref="K17:K18" si="57">+I17-J17</f>
        <v>-2055.9019313229696</v>
      </c>
      <c r="L17" s="18">
        <v>-1303.9548746912621</v>
      </c>
      <c r="M17" s="18">
        <v>-338.36827492211893</v>
      </c>
      <c r="N17" s="15">
        <f t="shared" ref="N17:N18" si="58">+L17-M17</f>
        <v>-965.58659976914328</v>
      </c>
      <c r="O17" s="18">
        <v>-1908.9330091755485</v>
      </c>
      <c r="P17" s="18">
        <v>-165.61429872272311</v>
      </c>
      <c r="Q17" s="15">
        <f t="shared" ref="Q17:Q18" si="59">+O17-P17</f>
        <v>-1743.3187104528254</v>
      </c>
      <c r="R17" s="18">
        <v>-1244.8134298809186</v>
      </c>
      <c r="S17" s="18">
        <v>819.27369958563759</v>
      </c>
      <c r="T17" s="15">
        <f t="shared" ref="T17:T18" si="60">+R17-S17</f>
        <v>-2064.0871294665562</v>
      </c>
      <c r="U17" s="18">
        <v>-2455.3428843153602</v>
      </c>
      <c r="V17" s="18">
        <v>985.28687519153402</v>
      </c>
      <c r="W17" s="15">
        <f t="shared" ref="W17:W18" si="61">+U17-V17</f>
        <v>-3440.6297595068941</v>
      </c>
      <c r="X17" s="18">
        <v>-3221.8498426977744</v>
      </c>
      <c r="Y17" s="18">
        <v>2253.0031740561808</v>
      </c>
      <c r="Z17" s="15">
        <f t="shared" ref="Z17:Z18" si="62">+X17-Y17</f>
        <v>-5474.8530167539557</v>
      </c>
      <c r="AA17" s="18">
        <v>-3230.7202728061807</v>
      </c>
      <c r="AB17" s="18">
        <v>2771.4140433595439</v>
      </c>
      <c r="AC17" s="15">
        <f t="shared" ref="AC17:AC18" si="63">+AA17-AB17</f>
        <v>-6002.1343161657242</v>
      </c>
      <c r="AD17" s="18">
        <v>-1229.7728708144507</v>
      </c>
      <c r="AE17" s="18">
        <v>3916.767561135197</v>
      </c>
      <c r="AF17" s="15">
        <f t="shared" ref="AF17:AF18" si="64">+AD17-AE17</f>
        <v>-5146.5404319496474</v>
      </c>
      <c r="AG17" s="18">
        <v>13470.929509223864</v>
      </c>
      <c r="AH17" s="18">
        <v>19519.400437016848</v>
      </c>
      <c r="AI17" s="15">
        <f t="shared" ref="AI17:AI18" si="65">+AG17-AH17</f>
        <v>-6048.4709277929833</v>
      </c>
      <c r="AJ17" s="18">
        <v>16269.904304794174</v>
      </c>
      <c r="AK17" s="18">
        <v>23199.211681843644</v>
      </c>
      <c r="AL17" s="15">
        <f t="shared" ref="AL17:AL18" si="66">+AJ17-AK17</f>
        <v>-6929.3073770494702</v>
      </c>
    </row>
    <row r="18" spans="1:38" ht="18.75" customHeight="1" x14ac:dyDescent="0.3">
      <c r="A18" s="16" t="s">
        <v>41</v>
      </c>
      <c r="B18" s="26" t="s">
        <v>42</v>
      </c>
      <c r="C18" s="18">
        <v>187.1</v>
      </c>
      <c r="D18" s="27"/>
      <c r="E18" s="15">
        <f t="shared" si="22"/>
        <v>187.1</v>
      </c>
      <c r="F18" s="18">
        <v>217.1</v>
      </c>
      <c r="G18" s="27"/>
      <c r="H18" s="15">
        <f t="shared" si="56"/>
        <v>217.1</v>
      </c>
      <c r="I18" s="18">
        <v>13.5</v>
      </c>
      <c r="J18" s="27"/>
      <c r="K18" s="15">
        <f t="shared" si="57"/>
        <v>13.5</v>
      </c>
      <c r="L18" s="18">
        <v>-40.799999999999997</v>
      </c>
      <c r="M18" s="27"/>
      <c r="N18" s="15">
        <f t="shared" si="58"/>
        <v>-40.799999999999997</v>
      </c>
      <c r="O18" s="18">
        <v>-141.9</v>
      </c>
      <c r="P18" s="27"/>
      <c r="Q18" s="15">
        <f t="shared" si="59"/>
        <v>-141.9</v>
      </c>
      <c r="R18" s="18">
        <v>-78.600000000000009</v>
      </c>
      <c r="S18" s="27"/>
      <c r="T18" s="15">
        <f t="shared" si="60"/>
        <v>-78.600000000000009</v>
      </c>
      <c r="U18" s="18">
        <v>-62.500000000000014</v>
      </c>
      <c r="V18" s="27"/>
      <c r="W18" s="15">
        <f t="shared" si="61"/>
        <v>-62.500000000000014</v>
      </c>
      <c r="X18" s="18">
        <v>720.49999999999977</v>
      </c>
      <c r="Y18" s="27"/>
      <c r="Z18" s="15">
        <f t="shared" si="62"/>
        <v>720.49999999999977</v>
      </c>
      <c r="AA18" s="18">
        <v>622.29999999999973</v>
      </c>
      <c r="AB18" s="27"/>
      <c r="AC18" s="15">
        <f t="shared" si="63"/>
        <v>622.29999999999973</v>
      </c>
      <c r="AD18" s="18">
        <v>411.39999999999986</v>
      </c>
      <c r="AE18" s="27"/>
      <c r="AF18" s="15">
        <f t="shared" si="64"/>
        <v>411.39999999999986</v>
      </c>
      <c r="AG18" s="18">
        <v>389.89999999999986</v>
      </c>
      <c r="AH18" s="27"/>
      <c r="AI18" s="15">
        <f t="shared" si="65"/>
        <v>389.89999999999986</v>
      </c>
      <c r="AJ18" s="18">
        <v>417.89999999999986</v>
      </c>
      <c r="AK18" s="27"/>
      <c r="AL18" s="15">
        <f t="shared" si="66"/>
        <v>417.89999999999986</v>
      </c>
    </row>
    <row r="19" spans="1:38" ht="18.75" customHeight="1" x14ac:dyDescent="0.3">
      <c r="A19" s="13" t="s">
        <v>43</v>
      </c>
      <c r="B19" s="28" t="s">
        <v>44</v>
      </c>
      <c r="C19" s="29"/>
      <c r="D19" s="29"/>
      <c r="E19" s="30">
        <f>-E6-E11+E13</f>
        <v>66.036528910150054</v>
      </c>
      <c r="F19" s="29"/>
      <c r="G19" s="29"/>
      <c r="H19" s="30">
        <f>-H6-H11+H13</f>
        <v>414.74958571972473</v>
      </c>
      <c r="I19" s="29"/>
      <c r="J19" s="29"/>
      <c r="K19" s="30">
        <f>-K6-K11+K13</f>
        <v>401.81801949823301</v>
      </c>
      <c r="L19" s="29"/>
      <c r="M19" s="29"/>
      <c r="N19" s="30">
        <f>-N6-N11+N13</f>
        <v>231.58721618601942</v>
      </c>
      <c r="O19" s="29"/>
      <c r="P19" s="29"/>
      <c r="Q19" s="30">
        <f>-Q6-Q11+Q13</f>
        <v>42.468653296292587</v>
      </c>
      <c r="R19" s="29"/>
      <c r="S19" s="29"/>
      <c r="T19" s="30">
        <f>-T6-T11+T13</f>
        <v>139.82779227251876</v>
      </c>
      <c r="U19" s="29"/>
      <c r="V19" s="29"/>
      <c r="W19" s="30">
        <f>-W6-W11+W13</f>
        <v>-705.92377191385879</v>
      </c>
      <c r="X19" s="29"/>
      <c r="Y19" s="29"/>
      <c r="Z19" s="30">
        <f>-Z6-Z11+Z13</f>
        <v>-638.16145567696299</v>
      </c>
      <c r="AA19" s="29"/>
      <c r="AB19" s="29"/>
      <c r="AC19" s="30">
        <f>-AC6-AC11+AC13</f>
        <v>-832.96839648397372</v>
      </c>
      <c r="AD19" s="29"/>
      <c r="AE19" s="29"/>
      <c r="AF19" s="30">
        <f>-AF6-AF11+AF13</f>
        <v>-533.06520822393077</v>
      </c>
      <c r="AG19" s="29"/>
      <c r="AH19" s="29"/>
      <c r="AI19" s="30">
        <f>-AI6-AI11+AI13</f>
        <v>290.1129344766764</v>
      </c>
      <c r="AJ19" s="29"/>
      <c r="AK19" s="29"/>
      <c r="AL19" s="30">
        <f>-AL6-AL11+AL13</f>
        <v>-132.36485100860409</v>
      </c>
    </row>
    <row r="20" spans="1:38" s="31" customFormat="1" x14ac:dyDescent="0.3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31" customFormat="1" x14ac:dyDescent="0.3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31" customFormat="1" x14ac:dyDescent="0.3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31" customFormat="1" x14ac:dyDescent="0.3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31" customFormat="1" x14ac:dyDescent="0.3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31" customFormat="1" x14ac:dyDescent="0.3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31" customFormat="1" x14ac:dyDescent="0.3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31" customFormat="1" x14ac:dyDescent="0.3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31" customFormat="1" x14ac:dyDescent="0.3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31" customFormat="1" x14ac:dyDescent="0.3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31" customFormat="1" x14ac:dyDescent="0.3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31" customFormat="1" x14ac:dyDescent="0.3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31" customFormat="1" x14ac:dyDescent="0.3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3:38" s="31" customFormat="1" x14ac:dyDescent="0.3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3:38" s="31" customFormat="1" x14ac:dyDescent="0.3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3:38" s="31" customFormat="1" x14ac:dyDescent="0.3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3:38" s="31" customFormat="1" x14ac:dyDescent="0.3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3:38" s="31" customFormat="1" x14ac:dyDescent="0.3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3:38" s="31" customFormat="1" x14ac:dyDescent="0.3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3:38" s="31" customFormat="1" x14ac:dyDescent="0.3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3:38" s="31" customFormat="1" x14ac:dyDescent="0.3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3:38" s="31" customFormat="1" x14ac:dyDescent="0.3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3:38" s="31" customFormat="1" x14ac:dyDescent="0.3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3:38" s="31" customFormat="1" x14ac:dyDescent="0.3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3:38" s="31" customFormat="1" x14ac:dyDescent="0.3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3:38" s="31" customFormat="1" x14ac:dyDescent="0.3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3:38" s="31" customFormat="1" x14ac:dyDescent="0.3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3:38" s="31" customFormat="1" x14ac:dyDescent="0.3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3:38" s="31" customFormat="1" x14ac:dyDescent="0.3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3:38" s="31" customFormat="1" x14ac:dyDescent="0.3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3:38" s="31" customFormat="1" x14ac:dyDescent="0.3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3:38" s="31" customFormat="1" x14ac:dyDescent="0.3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3:38" s="31" customFormat="1" x14ac:dyDescent="0.3">
      <c r="C52" s="32"/>
      <c r="D52" s="32"/>
      <c r="E52" s="2"/>
      <c r="F52" s="32"/>
      <c r="G52" s="32"/>
      <c r="H52" s="2"/>
      <c r="I52" s="32"/>
      <c r="J52" s="32"/>
      <c r="K52" s="2"/>
      <c r="L52" s="32"/>
      <c r="M52" s="32"/>
      <c r="N52" s="2"/>
      <c r="O52" s="32"/>
      <c r="P52" s="32"/>
      <c r="Q52" s="2"/>
      <c r="R52" s="32"/>
      <c r="S52" s="32"/>
      <c r="T52" s="2"/>
      <c r="U52" s="32"/>
      <c r="V52" s="32"/>
      <c r="W52" s="2"/>
      <c r="X52" s="32"/>
      <c r="Y52" s="32"/>
      <c r="Z52" s="2"/>
      <c r="AA52" s="32"/>
      <c r="AB52" s="32"/>
      <c r="AC52" s="2"/>
      <c r="AD52" s="32"/>
      <c r="AE52" s="32"/>
      <c r="AF52" s="2"/>
      <c r="AG52" s="32"/>
      <c r="AH52" s="32"/>
      <c r="AI52" s="2"/>
      <c r="AJ52" s="32"/>
      <c r="AK52" s="32"/>
      <c r="AL52" s="2"/>
    </row>
    <row r="53" spans="3:38" s="31" customFormat="1" x14ac:dyDescent="0.3">
      <c r="C53" s="32"/>
      <c r="D53" s="32"/>
      <c r="E53" s="2"/>
      <c r="F53" s="32"/>
      <c r="G53" s="32"/>
      <c r="H53" s="2"/>
      <c r="I53" s="32"/>
      <c r="J53" s="32"/>
      <c r="K53" s="2"/>
      <c r="L53" s="32"/>
      <c r="M53" s="32"/>
      <c r="N53" s="2"/>
      <c r="O53" s="32"/>
      <c r="P53" s="32"/>
      <c r="Q53" s="2"/>
      <c r="R53" s="32"/>
      <c r="S53" s="32"/>
      <c r="T53" s="2"/>
      <c r="U53" s="32"/>
      <c r="V53" s="32"/>
      <c r="W53" s="2"/>
      <c r="X53" s="32"/>
      <c r="Y53" s="32"/>
      <c r="Z53" s="2"/>
      <c r="AA53" s="32"/>
      <c r="AB53" s="32"/>
      <c r="AC53" s="2"/>
      <c r="AD53" s="32"/>
      <c r="AE53" s="32"/>
      <c r="AF53" s="2"/>
      <c r="AG53" s="32"/>
      <c r="AH53" s="32"/>
      <c r="AI53" s="2"/>
      <c r="AJ53" s="32"/>
      <c r="AK53" s="32"/>
      <c r="AL53" s="2"/>
    </row>
    <row r="54" spans="3:38" s="31" customFormat="1" x14ac:dyDescent="0.3">
      <c r="C54" s="32"/>
      <c r="D54" s="32"/>
      <c r="E54" s="2"/>
      <c r="F54" s="32"/>
      <c r="G54" s="32"/>
      <c r="H54" s="2"/>
      <c r="I54" s="32"/>
      <c r="J54" s="32"/>
      <c r="K54" s="2"/>
      <c r="L54" s="32"/>
      <c r="M54" s="32"/>
      <c r="N54" s="2"/>
      <c r="O54" s="32"/>
      <c r="P54" s="32"/>
      <c r="Q54" s="2"/>
      <c r="R54" s="32"/>
      <c r="S54" s="32"/>
      <c r="T54" s="2"/>
      <c r="U54" s="32"/>
      <c r="V54" s="32"/>
      <c r="W54" s="2"/>
      <c r="X54" s="32"/>
      <c r="Y54" s="32"/>
      <c r="Z54" s="2"/>
      <c r="AA54" s="32"/>
      <c r="AB54" s="32"/>
      <c r="AC54" s="2"/>
      <c r="AD54" s="32"/>
      <c r="AE54" s="32"/>
      <c r="AF54" s="2"/>
      <c r="AG54" s="32"/>
      <c r="AH54" s="32"/>
      <c r="AI54" s="2"/>
      <c r="AJ54" s="32"/>
      <c r="AK54" s="32"/>
      <c r="AL54" s="2"/>
    </row>
    <row r="55" spans="3:38" s="31" customFormat="1" x14ac:dyDescent="0.3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3:38" s="31" customFormat="1" x14ac:dyDescent="0.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3:38" s="31" customFormat="1" x14ac:dyDescent="0.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3:38" s="31" customFormat="1" x14ac:dyDescent="0.3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3:38" s="31" customFormat="1" x14ac:dyDescent="0.3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3:38" s="31" customFormat="1" x14ac:dyDescent="0.3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3:38" s="31" customFormat="1" x14ac:dyDescent="0.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3:38" s="31" customFormat="1" x14ac:dyDescent="0.3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3:38" s="31" customFormat="1" x14ac:dyDescent="0.3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3:38" s="31" customFormat="1" x14ac:dyDescent="0.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067" s="31" customFormat="1" x14ac:dyDescent="0.3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067" s="31" customFormat="1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78" spans="1:16067" s="2" customFormat="1" x14ac:dyDescent="0.25">
      <c r="A78" s="1"/>
      <c r="B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</row>
    <row r="79" spans="1:16067" s="2" customFormat="1" x14ac:dyDescent="0.25">
      <c r="A79" s="1"/>
      <c r="B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</row>
    <row r="80" spans="1:16067" s="2" customFormat="1" x14ac:dyDescent="0.25">
      <c r="A80" s="1"/>
      <c r="B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</row>
    <row r="81" spans="1:16067" s="2" customFormat="1" x14ac:dyDescent="0.25">
      <c r="A81" s="1"/>
      <c r="B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</row>
    <row r="82" spans="1:16067" s="2" customFormat="1" x14ac:dyDescent="0.25">
      <c r="A82" s="1"/>
      <c r="B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</row>
    <row r="83" spans="1:16067" s="2" customFormat="1" x14ac:dyDescent="0.25">
      <c r="A83" s="1"/>
      <c r="B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</row>
    <row r="84" spans="1:16067" s="2" customFormat="1" x14ac:dyDescent="0.25">
      <c r="A84" s="1"/>
      <c r="B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</row>
    <row r="85" spans="1:16067" s="2" customFormat="1" x14ac:dyDescent="0.25">
      <c r="A85" s="1"/>
      <c r="B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</row>
    <row r="86" spans="1:16067" s="2" customFormat="1" x14ac:dyDescent="0.25">
      <c r="A86" s="1"/>
      <c r="B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</row>
    <row r="209" s="2" customFormat="1" x14ac:dyDescent="0.3"/>
    <row r="228" s="2" customFormat="1" x14ac:dyDescent="0.3"/>
  </sheetData>
  <conditionalFormatting sqref="C12">
    <cfRule type="duplicateValues" dxfId="431" priority="431" stopIfTrue="1"/>
    <cfRule type="duplicateValues" dxfId="430" priority="432" stopIfTrue="1"/>
  </conditionalFormatting>
  <conditionalFormatting sqref="D12">
    <cfRule type="duplicateValues" dxfId="429" priority="429" stopIfTrue="1"/>
    <cfRule type="duplicateValues" dxfId="428" priority="430" stopIfTrue="1"/>
  </conditionalFormatting>
  <conditionalFormatting sqref="E12">
    <cfRule type="duplicateValues" dxfId="427" priority="427" stopIfTrue="1"/>
    <cfRule type="duplicateValues" dxfId="426" priority="428" stopIfTrue="1"/>
  </conditionalFormatting>
  <conditionalFormatting sqref="C12">
    <cfRule type="duplicateValues" dxfId="425" priority="425" stopIfTrue="1"/>
    <cfRule type="duplicateValues" dxfId="424" priority="426" stopIfTrue="1"/>
  </conditionalFormatting>
  <conditionalFormatting sqref="D12">
    <cfRule type="duplicateValues" dxfId="423" priority="423" stopIfTrue="1"/>
    <cfRule type="duplicateValues" dxfId="422" priority="424" stopIfTrue="1"/>
  </conditionalFormatting>
  <conditionalFormatting sqref="E12">
    <cfRule type="duplicateValues" dxfId="421" priority="421" stopIfTrue="1"/>
    <cfRule type="duplicateValues" dxfId="420" priority="422" stopIfTrue="1"/>
  </conditionalFormatting>
  <conditionalFormatting sqref="F12">
    <cfRule type="duplicateValues" dxfId="275" priority="275" stopIfTrue="1"/>
    <cfRule type="duplicateValues" dxfId="274" priority="276" stopIfTrue="1"/>
  </conditionalFormatting>
  <conditionalFormatting sqref="G12">
    <cfRule type="duplicateValues" dxfId="273" priority="273" stopIfTrue="1"/>
    <cfRule type="duplicateValues" dxfId="272" priority="274" stopIfTrue="1"/>
  </conditionalFormatting>
  <conditionalFormatting sqref="H12">
    <cfRule type="duplicateValues" dxfId="271" priority="271" stopIfTrue="1"/>
    <cfRule type="duplicateValues" dxfId="270" priority="272" stopIfTrue="1"/>
  </conditionalFormatting>
  <conditionalFormatting sqref="F12">
    <cfRule type="duplicateValues" dxfId="269" priority="269" stopIfTrue="1"/>
    <cfRule type="duplicateValues" dxfId="268" priority="270" stopIfTrue="1"/>
  </conditionalFormatting>
  <conditionalFormatting sqref="G12">
    <cfRule type="duplicateValues" dxfId="267" priority="267" stopIfTrue="1"/>
    <cfRule type="duplicateValues" dxfId="266" priority="268" stopIfTrue="1"/>
  </conditionalFormatting>
  <conditionalFormatting sqref="H12">
    <cfRule type="duplicateValues" dxfId="265" priority="265" stopIfTrue="1"/>
    <cfRule type="duplicateValues" dxfId="264" priority="266" stopIfTrue="1"/>
  </conditionalFormatting>
  <conditionalFormatting sqref="I12">
    <cfRule type="duplicateValues" dxfId="263" priority="263" stopIfTrue="1"/>
    <cfRule type="duplicateValues" dxfId="262" priority="264" stopIfTrue="1"/>
  </conditionalFormatting>
  <conditionalFormatting sqref="J12">
    <cfRule type="duplicateValues" dxfId="261" priority="261" stopIfTrue="1"/>
    <cfRule type="duplicateValues" dxfId="260" priority="262" stopIfTrue="1"/>
  </conditionalFormatting>
  <conditionalFormatting sqref="K12">
    <cfRule type="duplicateValues" dxfId="259" priority="259" stopIfTrue="1"/>
    <cfRule type="duplicateValues" dxfId="258" priority="260" stopIfTrue="1"/>
  </conditionalFormatting>
  <conditionalFormatting sqref="I12">
    <cfRule type="duplicateValues" dxfId="257" priority="257" stopIfTrue="1"/>
    <cfRule type="duplicateValues" dxfId="256" priority="258" stopIfTrue="1"/>
  </conditionalFormatting>
  <conditionalFormatting sqref="J12">
    <cfRule type="duplicateValues" dxfId="255" priority="255" stopIfTrue="1"/>
    <cfRule type="duplicateValues" dxfId="254" priority="256" stopIfTrue="1"/>
  </conditionalFormatting>
  <conditionalFormatting sqref="K12">
    <cfRule type="duplicateValues" dxfId="253" priority="253" stopIfTrue="1"/>
    <cfRule type="duplicateValues" dxfId="252" priority="254" stopIfTrue="1"/>
  </conditionalFormatting>
  <conditionalFormatting sqref="L12">
    <cfRule type="duplicateValues" dxfId="251" priority="251" stopIfTrue="1"/>
    <cfRule type="duplicateValues" dxfId="250" priority="252" stopIfTrue="1"/>
  </conditionalFormatting>
  <conditionalFormatting sqref="M12">
    <cfRule type="duplicateValues" dxfId="249" priority="249" stopIfTrue="1"/>
    <cfRule type="duplicateValues" dxfId="248" priority="250" stopIfTrue="1"/>
  </conditionalFormatting>
  <conditionalFormatting sqref="N12">
    <cfRule type="duplicateValues" dxfId="247" priority="247" stopIfTrue="1"/>
    <cfRule type="duplicateValues" dxfId="246" priority="248" stopIfTrue="1"/>
  </conditionalFormatting>
  <conditionalFormatting sqref="L12">
    <cfRule type="duplicateValues" dxfId="245" priority="245" stopIfTrue="1"/>
    <cfRule type="duplicateValues" dxfId="244" priority="246" stopIfTrue="1"/>
  </conditionalFormatting>
  <conditionalFormatting sqref="M12">
    <cfRule type="duplicateValues" dxfId="243" priority="243" stopIfTrue="1"/>
    <cfRule type="duplicateValues" dxfId="242" priority="244" stopIfTrue="1"/>
  </conditionalFormatting>
  <conditionalFormatting sqref="N12">
    <cfRule type="duplicateValues" dxfId="241" priority="241" stopIfTrue="1"/>
    <cfRule type="duplicateValues" dxfId="240" priority="242" stopIfTrue="1"/>
  </conditionalFormatting>
  <conditionalFormatting sqref="O12">
    <cfRule type="duplicateValues" dxfId="239" priority="239" stopIfTrue="1"/>
    <cfRule type="duplicateValues" dxfId="238" priority="240" stopIfTrue="1"/>
  </conditionalFormatting>
  <conditionalFormatting sqref="P12">
    <cfRule type="duplicateValues" dxfId="237" priority="237" stopIfTrue="1"/>
    <cfRule type="duplicateValues" dxfId="236" priority="238" stopIfTrue="1"/>
  </conditionalFormatting>
  <conditionalFormatting sqref="Q12">
    <cfRule type="duplicateValues" dxfId="235" priority="235" stopIfTrue="1"/>
    <cfRule type="duplicateValues" dxfId="234" priority="236" stopIfTrue="1"/>
  </conditionalFormatting>
  <conditionalFormatting sqref="O12">
    <cfRule type="duplicateValues" dxfId="233" priority="233" stopIfTrue="1"/>
    <cfRule type="duplicateValues" dxfId="232" priority="234" stopIfTrue="1"/>
  </conditionalFormatting>
  <conditionalFormatting sqref="P12">
    <cfRule type="duplicateValues" dxfId="231" priority="231" stopIfTrue="1"/>
    <cfRule type="duplicateValues" dxfId="230" priority="232" stopIfTrue="1"/>
  </conditionalFormatting>
  <conditionalFormatting sqref="Q12">
    <cfRule type="duplicateValues" dxfId="229" priority="229" stopIfTrue="1"/>
    <cfRule type="duplicateValues" dxfId="228" priority="230" stopIfTrue="1"/>
  </conditionalFormatting>
  <conditionalFormatting sqref="R12">
    <cfRule type="duplicateValues" dxfId="227" priority="227" stopIfTrue="1"/>
    <cfRule type="duplicateValues" dxfId="226" priority="228" stopIfTrue="1"/>
  </conditionalFormatting>
  <conditionalFormatting sqref="S12">
    <cfRule type="duplicateValues" dxfId="225" priority="225" stopIfTrue="1"/>
    <cfRule type="duplicateValues" dxfId="224" priority="226" stopIfTrue="1"/>
  </conditionalFormatting>
  <conditionalFormatting sqref="T12">
    <cfRule type="duplicateValues" dxfId="223" priority="223" stopIfTrue="1"/>
    <cfRule type="duplicateValues" dxfId="222" priority="224" stopIfTrue="1"/>
  </conditionalFormatting>
  <conditionalFormatting sqref="R12">
    <cfRule type="duplicateValues" dxfId="221" priority="221" stopIfTrue="1"/>
    <cfRule type="duplicateValues" dxfId="220" priority="222" stopIfTrue="1"/>
  </conditionalFormatting>
  <conditionalFormatting sqref="S12">
    <cfRule type="duplicateValues" dxfId="219" priority="219" stopIfTrue="1"/>
    <cfRule type="duplicateValues" dxfId="218" priority="220" stopIfTrue="1"/>
  </conditionalFormatting>
  <conditionalFormatting sqref="T12">
    <cfRule type="duplicateValues" dxfId="217" priority="217" stopIfTrue="1"/>
    <cfRule type="duplicateValues" dxfId="216" priority="218" stopIfTrue="1"/>
  </conditionalFormatting>
  <conditionalFormatting sqref="U12">
    <cfRule type="duplicateValues" dxfId="215" priority="215" stopIfTrue="1"/>
    <cfRule type="duplicateValues" dxfId="214" priority="216" stopIfTrue="1"/>
  </conditionalFormatting>
  <conditionalFormatting sqref="V12">
    <cfRule type="duplicateValues" dxfId="213" priority="213" stopIfTrue="1"/>
    <cfRule type="duplicateValues" dxfId="212" priority="214" stopIfTrue="1"/>
  </conditionalFormatting>
  <conditionalFormatting sqref="W12">
    <cfRule type="duplicateValues" dxfId="211" priority="211" stopIfTrue="1"/>
    <cfRule type="duplicateValues" dxfId="210" priority="212" stopIfTrue="1"/>
  </conditionalFormatting>
  <conditionalFormatting sqref="U12">
    <cfRule type="duplicateValues" dxfId="209" priority="209" stopIfTrue="1"/>
    <cfRule type="duplicateValues" dxfId="208" priority="210" stopIfTrue="1"/>
  </conditionalFormatting>
  <conditionalFormatting sqref="V12">
    <cfRule type="duplicateValues" dxfId="207" priority="207" stopIfTrue="1"/>
    <cfRule type="duplicateValues" dxfId="206" priority="208" stopIfTrue="1"/>
  </conditionalFormatting>
  <conditionalFormatting sqref="W12">
    <cfRule type="duplicateValues" dxfId="205" priority="205" stopIfTrue="1"/>
    <cfRule type="duplicateValues" dxfId="204" priority="206" stopIfTrue="1"/>
  </conditionalFormatting>
  <conditionalFormatting sqref="X12">
    <cfRule type="duplicateValues" dxfId="203" priority="203" stopIfTrue="1"/>
    <cfRule type="duplicateValues" dxfId="202" priority="204" stopIfTrue="1"/>
  </conditionalFormatting>
  <conditionalFormatting sqref="Y12">
    <cfRule type="duplicateValues" dxfId="201" priority="201" stopIfTrue="1"/>
    <cfRule type="duplicateValues" dxfId="200" priority="202" stopIfTrue="1"/>
  </conditionalFormatting>
  <conditionalFormatting sqref="Z12">
    <cfRule type="duplicateValues" dxfId="199" priority="199" stopIfTrue="1"/>
    <cfRule type="duplicateValues" dxfId="198" priority="200" stopIfTrue="1"/>
  </conditionalFormatting>
  <conditionalFormatting sqref="X12">
    <cfRule type="duplicateValues" dxfId="197" priority="197" stopIfTrue="1"/>
    <cfRule type="duplicateValues" dxfId="196" priority="198" stopIfTrue="1"/>
  </conditionalFormatting>
  <conditionalFormatting sqref="Y12">
    <cfRule type="duplicateValues" dxfId="195" priority="195" stopIfTrue="1"/>
    <cfRule type="duplicateValues" dxfId="194" priority="196" stopIfTrue="1"/>
  </conditionalFormatting>
  <conditionalFormatting sqref="Z12">
    <cfRule type="duplicateValues" dxfId="193" priority="193" stopIfTrue="1"/>
    <cfRule type="duplicateValues" dxfId="192" priority="194" stopIfTrue="1"/>
  </conditionalFormatting>
  <conditionalFormatting sqref="AA12">
    <cfRule type="duplicateValues" dxfId="191" priority="191" stopIfTrue="1"/>
    <cfRule type="duplicateValues" dxfId="190" priority="192" stopIfTrue="1"/>
  </conditionalFormatting>
  <conditionalFormatting sqref="AB12">
    <cfRule type="duplicateValues" dxfId="189" priority="189" stopIfTrue="1"/>
    <cfRule type="duplicateValues" dxfId="188" priority="190" stopIfTrue="1"/>
  </conditionalFormatting>
  <conditionalFormatting sqref="AC12">
    <cfRule type="duplicateValues" dxfId="187" priority="187" stopIfTrue="1"/>
    <cfRule type="duplicateValues" dxfId="186" priority="188" stopIfTrue="1"/>
  </conditionalFormatting>
  <conditionalFormatting sqref="AA12">
    <cfRule type="duplicateValues" dxfId="185" priority="185" stopIfTrue="1"/>
    <cfRule type="duplicateValues" dxfId="184" priority="186" stopIfTrue="1"/>
  </conditionalFormatting>
  <conditionalFormatting sqref="AB12">
    <cfRule type="duplicateValues" dxfId="183" priority="183" stopIfTrue="1"/>
    <cfRule type="duplicateValues" dxfId="182" priority="184" stopIfTrue="1"/>
  </conditionalFormatting>
  <conditionalFormatting sqref="AC12">
    <cfRule type="duplicateValues" dxfId="181" priority="181" stopIfTrue="1"/>
    <cfRule type="duplicateValues" dxfId="180" priority="182" stopIfTrue="1"/>
  </conditionalFormatting>
  <conditionalFormatting sqref="AD12">
    <cfRule type="duplicateValues" dxfId="179" priority="179" stopIfTrue="1"/>
    <cfRule type="duplicateValues" dxfId="178" priority="180" stopIfTrue="1"/>
  </conditionalFormatting>
  <conditionalFormatting sqref="AE12">
    <cfRule type="duplicateValues" dxfId="177" priority="177" stopIfTrue="1"/>
    <cfRule type="duplicateValues" dxfId="176" priority="178" stopIfTrue="1"/>
  </conditionalFormatting>
  <conditionalFormatting sqref="AF12">
    <cfRule type="duplicateValues" dxfId="175" priority="175" stopIfTrue="1"/>
    <cfRule type="duplicateValues" dxfId="174" priority="176" stopIfTrue="1"/>
  </conditionalFormatting>
  <conditionalFormatting sqref="AD12">
    <cfRule type="duplicateValues" dxfId="173" priority="173" stopIfTrue="1"/>
    <cfRule type="duplicateValues" dxfId="172" priority="174" stopIfTrue="1"/>
  </conditionalFormatting>
  <conditionalFormatting sqref="AE12">
    <cfRule type="duplicateValues" dxfId="171" priority="171" stopIfTrue="1"/>
    <cfRule type="duplicateValues" dxfId="170" priority="172" stopIfTrue="1"/>
  </conditionalFormatting>
  <conditionalFormatting sqref="AF12">
    <cfRule type="duplicateValues" dxfId="169" priority="169" stopIfTrue="1"/>
    <cfRule type="duplicateValues" dxfId="168" priority="170" stopIfTrue="1"/>
  </conditionalFormatting>
  <conditionalFormatting sqref="AG12">
    <cfRule type="duplicateValues" dxfId="167" priority="167" stopIfTrue="1"/>
    <cfRule type="duplicateValues" dxfId="166" priority="168" stopIfTrue="1"/>
  </conditionalFormatting>
  <conditionalFormatting sqref="AH12">
    <cfRule type="duplicateValues" dxfId="165" priority="165" stopIfTrue="1"/>
    <cfRule type="duplicateValues" dxfId="164" priority="166" stopIfTrue="1"/>
  </conditionalFormatting>
  <conditionalFormatting sqref="AI12">
    <cfRule type="duplicateValues" dxfId="163" priority="163" stopIfTrue="1"/>
    <cfRule type="duplicateValues" dxfId="162" priority="164" stopIfTrue="1"/>
  </conditionalFormatting>
  <conditionalFormatting sqref="AG12">
    <cfRule type="duplicateValues" dxfId="161" priority="161" stopIfTrue="1"/>
    <cfRule type="duplicateValues" dxfId="160" priority="162" stopIfTrue="1"/>
  </conditionalFormatting>
  <conditionalFormatting sqref="AH12">
    <cfRule type="duplicateValues" dxfId="159" priority="159" stopIfTrue="1"/>
    <cfRule type="duplicateValues" dxfId="158" priority="160" stopIfTrue="1"/>
  </conditionalFormatting>
  <conditionalFormatting sqref="AI12">
    <cfRule type="duplicateValues" dxfId="157" priority="157" stopIfTrue="1"/>
    <cfRule type="duplicateValues" dxfId="156" priority="158" stopIfTrue="1"/>
  </conditionalFormatting>
  <conditionalFormatting sqref="AJ12">
    <cfRule type="duplicateValues" dxfId="155" priority="155" stopIfTrue="1"/>
    <cfRule type="duplicateValues" dxfId="154" priority="156" stopIfTrue="1"/>
  </conditionalFormatting>
  <conditionalFormatting sqref="AK12">
    <cfRule type="duplicateValues" dxfId="153" priority="153" stopIfTrue="1"/>
    <cfRule type="duplicateValues" dxfId="152" priority="154" stopIfTrue="1"/>
  </conditionalFormatting>
  <conditionalFormatting sqref="AL12">
    <cfRule type="duplicateValues" dxfId="151" priority="151" stopIfTrue="1"/>
    <cfRule type="duplicateValues" dxfId="150" priority="152" stopIfTrue="1"/>
  </conditionalFormatting>
  <conditionalFormatting sqref="AJ12">
    <cfRule type="duplicateValues" dxfId="149" priority="149" stopIfTrue="1"/>
    <cfRule type="duplicateValues" dxfId="148" priority="150" stopIfTrue="1"/>
  </conditionalFormatting>
  <conditionalFormatting sqref="AK12">
    <cfRule type="duplicateValues" dxfId="147" priority="147" stopIfTrue="1"/>
    <cfRule type="duplicateValues" dxfId="146" priority="148" stopIfTrue="1"/>
  </conditionalFormatting>
  <conditionalFormatting sqref="AL12">
    <cfRule type="duplicateValues" dxfId="145" priority="145" stopIfTrue="1"/>
    <cfRule type="duplicateValues" dxfId="144" priority="146" stopIfTrue="1"/>
  </conditionalFormatting>
  <conditionalFormatting sqref="C5">
    <cfRule type="duplicateValues" dxfId="71" priority="1" stopIfTrue="1"/>
    <cfRule type="duplicateValues" dxfId="70" priority="2" stopIfTrue="1"/>
  </conditionalFormatting>
  <conditionalFormatting sqref="D5">
    <cfRule type="duplicateValues" dxfId="69" priority="3" stopIfTrue="1"/>
    <cfRule type="duplicateValues" dxfId="68" priority="4" stopIfTrue="1"/>
  </conditionalFormatting>
  <conditionalFormatting sqref="E5">
    <cfRule type="duplicateValues" dxfId="67" priority="5" stopIfTrue="1"/>
    <cfRule type="duplicateValues" dxfId="66" priority="6" stopIfTrue="1"/>
  </conditionalFormatting>
  <conditionalFormatting sqref="F5">
    <cfRule type="duplicateValues" dxfId="65" priority="7" stopIfTrue="1"/>
    <cfRule type="duplicateValues" dxfId="64" priority="8" stopIfTrue="1"/>
  </conditionalFormatting>
  <conditionalFormatting sqref="G5">
    <cfRule type="duplicateValues" dxfId="63" priority="9" stopIfTrue="1"/>
    <cfRule type="duplicateValues" dxfId="62" priority="10" stopIfTrue="1"/>
  </conditionalFormatting>
  <conditionalFormatting sqref="H5">
    <cfRule type="duplicateValues" dxfId="61" priority="11" stopIfTrue="1"/>
    <cfRule type="duplicateValues" dxfId="60" priority="12" stopIfTrue="1"/>
  </conditionalFormatting>
  <conditionalFormatting sqref="I5">
    <cfRule type="duplicateValues" dxfId="59" priority="13" stopIfTrue="1"/>
    <cfRule type="duplicateValues" dxfId="58" priority="14" stopIfTrue="1"/>
  </conditionalFormatting>
  <conditionalFormatting sqref="J5">
    <cfRule type="duplicateValues" dxfId="57" priority="15" stopIfTrue="1"/>
    <cfRule type="duplicateValues" dxfId="56" priority="16" stopIfTrue="1"/>
  </conditionalFormatting>
  <conditionalFormatting sqref="K5">
    <cfRule type="duplicateValues" dxfId="55" priority="17" stopIfTrue="1"/>
    <cfRule type="duplicateValues" dxfId="54" priority="18" stopIfTrue="1"/>
  </conditionalFormatting>
  <conditionalFormatting sqref="L5">
    <cfRule type="duplicateValues" dxfId="53" priority="19" stopIfTrue="1"/>
    <cfRule type="duplicateValues" dxfId="52" priority="20" stopIfTrue="1"/>
  </conditionalFormatting>
  <conditionalFormatting sqref="M5">
    <cfRule type="duplicateValues" dxfId="51" priority="21" stopIfTrue="1"/>
    <cfRule type="duplicateValues" dxfId="50" priority="22" stopIfTrue="1"/>
  </conditionalFormatting>
  <conditionalFormatting sqref="N5">
    <cfRule type="duplicateValues" dxfId="49" priority="23" stopIfTrue="1"/>
    <cfRule type="duplicateValues" dxfId="48" priority="24" stopIfTrue="1"/>
  </conditionalFormatting>
  <conditionalFormatting sqref="O5">
    <cfRule type="duplicateValues" dxfId="47" priority="25" stopIfTrue="1"/>
    <cfRule type="duplicateValues" dxfId="46" priority="26" stopIfTrue="1"/>
  </conditionalFormatting>
  <conditionalFormatting sqref="P5">
    <cfRule type="duplicateValues" dxfId="45" priority="27" stopIfTrue="1"/>
    <cfRule type="duplicateValues" dxfId="44" priority="28" stopIfTrue="1"/>
  </conditionalFormatting>
  <conditionalFormatting sqref="Q5">
    <cfRule type="duplicateValues" dxfId="43" priority="29" stopIfTrue="1"/>
    <cfRule type="duplicateValues" dxfId="42" priority="30" stopIfTrue="1"/>
  </conditionalFormatting>
  <conditionalFormatting sqref="R5">
    <cfRule type="duplicateValues" dxfId="41" priority="31" stopIfTrue="1"/>
    <cfRule type="duplicateValues" dxfId="40" priority="32" stopIfTrue="1"/>
  </conditionalFormatting>
  <conditionalFormatting sqref="S5">
    <cfRule type="duplicateValues" dxfId="39" priority="33" stopIfTrue="1"/>
    <cfRule type="duplicateValues" dxfId="38" priority="34" stopIfTrue="1"/>
  </conditionalFormatting>
  <conditionalFormatting sqref="T5">
    <cfRule type="duplicateValues" dxfId="37" priority="35" stopIfTrue="1"/>
    <cfRule type="duplicateValues" dxfId="36" priority="36" stopIfTrue="1"/>
  </conditionalFormatting>
  <conditionalFormatting sqref="U5">
    <cfRule type="duplicateValues" dxfId="35" priority="37" stopIfTrue="1"/>
    <cfRule type="duplicateValues" dxfId="34" priority="38" stopIfTrue="1"/>
  </conditionalFormatting>
  <conditionalFormatting sqref="V5">
    <cfRule type="duplicateValues" dxfId="33" priority="39" stopIfTrue="1"/>
    <cfRule type="duplicateValues" dxfId="32" priority="40" stopIfTrue="1"/>
  </conditionalFormatting>
  <conditionalFormatting sqref="W5">
    <cfRule type="duplicateValues" dxfId="31" priority="41" stopIfTrue="1"/>
    <cfRule type="duplicateValues" dxfId="30" priority="42" stopIfTrue="1"/>
  </conditionalFormatting>
  <conditionalFormatting sqref="X5">
    <cfRule type="duplicateValues" dxfId="29" priority="43" stopIfTrue="1"/>
    <cfRule type="duplicateValues" dxfId="28" priority="44" stopIfTrue="1"/>
  </conditionalFormatting>
  <conditionalFormatting sqref="Y5">
    <cfRule type="duplicateValues" dxfId="27" priority="45" stopIfTrue="1"/>
    <cfRule type="duplicateValues" dxfId="26" priority="46" stopIfTrue="1"/>
  </conditionalFormatting>
  <conditionalFormatting sqref="Z5">
    <cfRule type="duplicateValues" dxfId="25" priority="47" stopIfTrue="1"/>
    <cfRule type="duplicateValues" dxfId="24" priority="48" stopIfTrue="1"/>
  </conditionalFormatting>
  <conditionalFormatting sqref="AA5">
    <cfRule type="duplicateValues" dxfId="23" priority="49" stopIfTrue="1"/>
    <cfRule type="duplicateValues" dxfId="22" priority="50" stopIfTrue="1"/>
  </conditionalFormatting>
  <conditionalFormatting sqref="AB5">
    <cfRule type="duplicateValues" dxfId="21" priority="51" stopIfTrue="1"/>
    <cfRule type="duplicateValues" dxfId="20" priority="52" stopIfTrue="1"/>
  </conditionalFormatting>
  <conditionalFormatting sqref="AC5">
    <cfRule type="duplicateValues" dxfId="19" priority="53" stopIfTrue="1"/>
    <cfRule type="duplicateValues" dxfId="18" priority="54" stopIfTrue="1"/>
  </conditionalFormatting>
  <conditionalFormatting sqref="AD5">
    <cfRule type="duplicateValues" dxfId="17" priority="55" stopIfTrue="1"/>
    <cfRule type="duplicateValues" dxfId="16" priority="56" stopIfTrue="1"/>
  </conditionalFormatting>
  <conditionalFormatting sqref="AE5">
    <cfRule type="duplicateValues" dxfId="15" priority="57" stopIfTrue="1"/>
    <cfRule type="duplicateValues" dxfId="14" priority="58" stopIfTrue="1"/>
  </conditionalFormatting>
  <conditionalFormatting sqref="AF5">
    <cfRule type="duplicateValues" dxfId="13" priority="59" stopIfTrue="1"/>
    <cfRule type="duplicateValues" dxfId="12" priority="60" stopIfTrue="1"/>
  </conditionalFormatting>
  <conditionalFormatting sqref="AG5">
    <cfRule type="duplicateValues" dxfId="11" priority="61" stopIfTrue="1"/>
    <cfRule type="duplicateValues" dxfId="10" priority="62" stopIfTrue="1"/>
  </conditionalFormatting>
  <conditionalFormatting sqref="AH5">
    <cfRule type="duplicateValues" dxfId="9" priority="63" stopIfTrue="1"/>
    <cfRule type="duplicateValues" dxfId="8" priority="64" stopIfTrue="1"/>
  </conditionalFormatting>
  <conditionalFormatting sqref="AI5">
    <cfRule type="duplicateValues" dxfId="7" priority="65" stopIfTrue="1"/>
    <cfRule type="duplicateValues" dxfId="6" priority="66" stopIfTrue="1"/>
  </conditionalFormatting>
  <conditionalFormatting sqref="AJ5">
    <cfRule type="duplicateValues" dxfId="5" priority="67" stopIfTrue="1"/>
    <cfRule type="duplicateValues" dxfId="4" priority="68" stopIfTrue="1"/>
  </conditionalFormatting>
  <conditionalFormatting sqref="AK5">
    <cfRule type="duplicateValues" dxfId="3" priority="69" stopIfTrue="1"/>
    <cfRule type="duplicateValues" dxfId="2" priority="70" stopIfTrue="1"/>
  </conditionalFormatting>
  <conditionalFormatting sqref="AL5">
    <cfRule type="duplicateValues" dxfId="1" priority="71" stopIfTrue="1"/>
    <cfRule type="duplicateValues" dxfId="0" priority="72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2023-09-21T21:32:06Z</dcterms:created>
  <dcterms:modified xsi:type="dcterms:W3CDTF">2023-09-21T21:32:47Z</dcterms:modified>
</cp:coreProperties>
</file>