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85D7AF7F-7BC6-4CC2-BC12-AFBD312CD1A9}" xr6:coauthVersionLast="47" xr6:coauthVersionMax="47" xr10:uidLastSave="{00000000-0000-0000-0000-000000000000}"/>
  <bookViews>
    <workbookView xWindow="-120" yWindow="-120" windowWidth="29040" windowHeight="17640" xr2:uid="{A55E6DA7-8395-4FC0-8D59-3C3888352A47}"/>
  </bookViews>
  <sheets>
    <sheet name="MBOP_2014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H13" i="1"/>
  <c r="AG13" i="1"/>
  <c r="AI13" i="1" s="1"/>
  <c r="AE13" i="1"/>
  <c r="AD13" i="1"/>
  <c r="AF13" i="1" s="1"/>
  <c r="AB13" i="1"/>
  <c r="AA13" i="1"/>
  <c r="AC13" i="1" s="1"/>
  <c r="Y13" i="1"/>
  <c r="X13" i="1"/>
  <c r="Z13" i="1" s="1"/>
  <c r="V13" i="1"/>
  <c r="U13" i="1"/>
  <c r="W13" i="1" s="1"/>
  <c r="S13" i="1"/>
  <c r="R13" i="1"/>
  <c r="T13" i="1" s="1"/>
  <c r="P13" i="1"/>
  <c r="O13" i="1"/>
  <c r="M13" i="1"/>
  <c r="L13" i="1"/>
  <c r="N13" i="1" s="1"/>
  <c r="J13" i="1"/>
  <c r="I13" i="1"/>
  <c r="K13" i="1" s="1"/>
  <c r="G13" i="1"/>
  <c r="F13" i="1"/>
  <c r="H13" i="1" s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L19" i="1" s="1"/>
  <c r="AH6" i="1"/>
  <c r="AG6" i="1"/>
  <c r="AI6" i="1" s="1"/>
  <c r="AI19" i="1" s="1"/>
  <c r="AE6" i="1"/>
  <c r="AD6" i="1"/>
  <c r="AF6" i="1" s="1"/>
  <c r="AB6" i="1"/>
  <c r="AA6" i="1"/>
  <c r="AC6" i="1" s="1"/>
  <c r="Y6" i="1"/>
  <c r="X6" i="1"/>
  <c r="V6" i="1"/>
  <c r="U6" i="1"/>
  <c r="W6" i="1" s="1"/>
  <c r="S6" i="1"/>
  <c r="R6" i="1"/>
  <c r="T6" i="1" s="1"/>
  <c r="T19" i="1" s="1"/>
  <c r="P6" i="1"/>
  <c r="O6" i="1"/>
  <c r="Q6" i="1" s="1"/>
  <c r="M6" i="1"/>
  <c r="L6" i="1"/>
  <c r="J6" i="1"/>
  <c r="I6" i="1"/>
  <c r="G6" i="1"/>
  <c r="F6" i="1"/>
  <c r="D6" i="1"/>
  <c r="C6" i="1"/>
  <c r="E6" i="1" s="1"/>
  <c r="Q13" i="1" l="1"/>
  <c r="Q19" i="1" s="1"/>
  <c r="E19" i="1"/>
  <c r="H6" i="1"/>
  <c r="H19" i="1" s="1"/>
  <c r="Z6" i="1"/>
  <c r="Z19" i="1" s="1"/>
  <c r="K6" i="1"/>
  <c r="K19" i="1" s="1"/>
  <c r="W19" i="1"/>
  <c r="N6" i="1"/>
  <c r="N19" i="1" s="1"/>
  <c r="AC19" i="1"/>
  <c r="AF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<sst xmlns="http://schemas.openxmlformats.org/spreadsheetml/2006/main" count="112" uniqueCount="45">
  <si>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</si>
  <si>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</si>
  <si>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August</t>
  </si>
  <si>
    <t>September</t>
  </si>
  <si>
    <t>November</t>
  </si>
  <si>
    <t>December</t>
  </si>
  <si>
    <t>Január</t>
  </si>
  <si>
    <t>Február</t>
  </si>
  <si>
    <t>Marec</t>
  </si>
  <si>
    <t>Apríl</t>
  </si>
  <si>
    <t>Máj</t>
  </si>
  <si>
    <t>Jún</t>
  </si>
  <si>
    <t>Júl</t>
  </si>
  <si>
    <t>Október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</si>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</sst>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9" fillId="2" borderId="3" xfId="1" applyFont="1" applyFill="1" applyBorder="1" applyAlignment="1">
      <alignment horizontal="center" wrapText="1"/>
    </xf>
    <xf numFmtId="0" fontId="2" fillId="0" borderId="0" xfId="1" applyFont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EC3B4799-5FFC-4D10-991F-60063AACD7A3}"/>
    <cellStyle name="Normal 7" xfId="1" xr:uid="{04437B21-B860-473B-A621-4BB1CAE46E9E}"/>
    <cellStyle name="Normal_Booklet 2011_euro17_WGES_2011_280" xfId="2" xr:uid="{1682A3A1-A98B-4D13-ADA6-3679CF593872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D107-A0E6-49C1-8E95-B01759B82E7C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A109" sqref="A109:A112"/>
      <selection pane="topRight" activeCell="A109" sqref="A109:A112"/>
      <selection pane="bottomLeft" activeCell="A109" sqref="A109:A112"/>
      <selection pane="bottomRight" activeCell="B1" sqref="B1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11"/>
      <c r="B4" s="3">
        <v>2014</v>
      </c>
      <c r="C4" s="5"/>
      <c r="D4" s="5" t="s">
        <v>6</v>
      </c>
      <c r="E4" s="5"/>
      <c r="F4" s="6"/>
      <c r="G4" s="6" t="s">
        <v>7</v>
      </c>
      <c r="H4" s="6"/>
      <c r="I4" s="7"/>
      <c r="J4" s="7" t="s">
        <v>8</v>
      </c>
      <c r="K4" s="7"/>
      <c r="L4" s="8"/>
      <c r="M4" s="8" t="s">
        <v>9</v>
      </c>
      <c r="N4" s="8"/>
      <c r="O4" s="9"/>
      <c r="P4" s="9" t="s">
        <v>10</v>
      </c>
      <c r="Q4" s="9"/>
      <c r="R4" s="5"/>
      <c r="S4" s="5" t="s">
        <v>11</v>
      </c>
      <c r="T4" s="5"/>
      <c r="U4" s="6"/>
      <c r="V4" s="6" t="s">
        <v>12</v>
      </c>
      <c r="W4" s="6"/>
      <c r="X4" s="7"/>
      <c r="Y4" s="7" t="s">
        <v>2</v>
      </c>
      <c r="Z4" s="7"/>
      <c r="AA4" s="8"/>
      <c r="AB4" s="8" t="s">
        <v>3</v>
      </c>
      <c r="AC4" s="8"/>
      <c r="AD4" s="9"/>
      <c r="AE4" s="9" t="s">
        <v>13</v>
      </c>
      <c r="AF4" s="9"/>
      <c r="AG4" s="6"/>
      <c r="AH4" s="6" t="s">
        <v>4</v>
      </c>
      <c r="AI4" s="6"/>
      <c r="AJ4" s="7"/>
      <c r="AK4" s="7" t="s">
        <v>5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5731.8383133333327</v>
      </c>
      <c r="D6" s="15">
        <f>SUM(D7:D10)</f>
        <v>5700.107199675911</v>
      </c>
      <c r="E6" s="15">
        <f>+C6-D6</f>
        <v>31.731113657421702</v>
      </c>
      <c r="F6" s="15">
        <f t="shared" ref="F6:G6" si="0">SUM(F7:F10)</f>
        <v>11662.541829666667</v>
      </c>
      <c r="G6" s="15">
        <f t="shared" si="0"/>
        <v>11552.160825951822</v>
      </c>
      <c r="H6" s="15">
        <f t="shared" ref="H6:H11" si="1">+F6-G6</f>
        <v>110.38100371484506</v>
      </c>
      <c r="I6" s="15">
        <f t="shared" ref="I6:J6" si="2">SUM(I7:I10)</f>
        <v>18252.793413994328</v>
      </c>
      <c r="J6" s="15">
        <f t="shared" si="2"/>
        <v>17813.472739598925</v>
      </c>
      <c r="K6" s="15">
        <f t="shared" ref="K6:K11" si="3">+I6-J6</f>
        <v>439.32067439540333</v>
      </c>
      <c r="L6" s="15">
        <f t="shared" ref="L6:M6" si="4">SUM(L7:L10)</f>
        <v>24375.344899327658</v>
      </c>
      <c r="M6" s="15">
        <f t="shared" si="4"/>
        <v>23856.770431824832</v>
      </c>
      <c r="N6" s="15">
        <f t="shared" ref="N6:N11" si="5">+L6-M6</f>
        <v>518.57446750282543</v>
      </c>
      <c r="O6" s="15">
        <f t="shared" ref="O6:P6" si="6">SUM(O7:O10)</f>
        <v>30578.243485660994</v>
      </c>
      <c r="P6" s="15">
        <f t="shared" si="6"/>
        <v>29727.774534770742</v>
      </c>
      <c r="Q6" s="15">
        <f t="shared" ref="Q6:Q11" si="7">+O6-P6</f>
        <v>850.46895089025202</v>
      </c>
      <c r="R6" s="15">
        <f t="shared" ref="R6:S6" si="8">SUM(R7:R10)</f>
        <v>36644.100508045347</v>
      </c>
      <c r="S6" s="15">
        <f t="shared" si="8"/>
        <v>35618.649359212359</v>
      </c>
      <c r="T6" s="15">
        <f t="shared" ref="T6:T11" si="9">+R6-S6</f>
        <v>1025.4511488329881</v>
      </c>
      <c r="U6" s="15">
        <f t="shared" ref="U6:V6" si="10">SUM(U7:U10)</f>
        <v>42445.356796378663</v>
      </c>
      <c r="V6" s="15">
        <f t="shared" si="10"/>
        <v>41259.964156008267</v>
      </c>
      <c r="W6" s="15">
        <f t="shared" ref="W6:W11" si="11">+U6-V6</f>
        <v>1185.3926403703954</v>
      </c>
      <c r="X6" s="15">
        <f t="shared" ref="X6:Y6" si="12">SUM(X7:X10)</f>
        <v>47799.717890711996</v>
      </c>
      <c r="Y6" s="15">
        <f t="shared" si="12"/>
        <v>46618.444654934181</v>
      </c>
      <c r="Z6" s="15">
        <f t="shared" ref="Z6:Z11" si="13">+X6-Y6</f>
        <v>1181.273235777815</v>
      </c>
      <c r="AA6" s="15">
        <f t="shared" ref="AA6:AB6" si="14">SUM(AA7:AA10)</f>
        <v>54146.800967800351</v>
      </c>
      <c r="AB6" s="15">
        <f t="shared" si="14"/>
        <v>52866.468139292221</v>
      </c>
      <c r="AC6" s="15">
        <f t="shared" ref="AC6:AC11" si="15">+AA6-AB6</f>
        <v>1280.3328285081298</v>
      </c>
      <c r="AD6" s="15">
        <f t="shared" ref="AD6:AE6" si="16">SUM(AD7:AD10)</f>
        <v>60944.978420133688</v>
      </c>
      <c r="AE6" s="15">
        <f t="shared" si="16"/>
        <v>59506.257857148143</v>
      </c>
      <c r="AF6" s="15">
        <f t="shared" ref="AF6:AF11" si="17">+AD6-AE6</f>
        <v>1438.7205629855453</v>
      </c>
      <c r="AG6" s="15">
        <f t="shared" ref="AG6:AH6" si="18">SUM(AG7:AG10)</f>
        <v>67464.371779467037</v>
      </c>
      <c r="AH6" s="15">
        <f t="shared" si="18"/>
        <v>65942.656136904043</v>
      </c>
      <c r="AI6" s="15">
        <f t="shared" ref="AI6:AI11" si="19">+AG6-AH6</f>
        <v>1521.7156425629946</v>
      </c>
      <c r="AJ6" s="15">
        <f t="shared" ref="AJ6:AK6" si="20">SUM(AJ7:AJ10)</f>
        <v>73127.811632467885</v>
      </c>
      <c r="AK6" s="15">
        <f t="shared" si="20"/>
        <v>71796.718575845691</v>
      </c>
      <c r="AL6" s="15">
        <f t="shared" ref="AL6:AL11" si="21">+AJ6-AK6</f>
        <v>1331.0930566221941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4909.1905489999999</v>
      </c>
      <c r="D7" s="18">
        <v>4706.3626819999999</v>
      </c>
      <c r="E7" s="15">
        <f t="shared" ref="E7:E18" si="22">+C7-D7</f>
        <v>202.82786699999997</v>
      </c>
      <c r="F7" s="18">
        <v>9994.9528009999995</v>
      </c>
      <c r="G7" s="18">
        <v>9468.5459289999999</v>
      </c>
      <c r="H7" s="15">
        <f t="shared" si="1"/>
        <v>526.40687199999957</v>
      </c>
      <c r="I7" s="18">
        <v>15331.788906999998</v>
      </c>
      <c r="J7" s="18">
        <v>14717.820310999999</v>
      </c>
      <c r="K7" s="15">
        <f t="shared" si="3"/>
        <v>613.9685959999988</v>
      </c>
      <c r="L7" s="18">
        <v>20563.403522999997</v>
      </c>
      <c r="M7" s="18">
        <v>19735.661366</v>
      </c>
      <c r="N7" s="15">
        <f t="shared" si="5"/>
        <v>827.74215699999695</v>
      </c>
      <c r="O7" s="18">
        <v>25878.804037999998</v>
      </c>
      <c r="P7" s="18">
        <v>24561.193775</v>
      </c>
      <c r="Q7" s="15">
        <f t="shared" si="7"/>
        <v>1317.6102629999987</v>
      </c>
      <c r="R7" s="18">
        <v>30995.672993</v>
      </c>
      <c r="S7" s="18">
        <v>29387.553123999998</v>
      </c>
      <c r="T7" s="15">
        <f t="shared" si="9"/>
        <v>1608.1198690000019</v>
      </c>
      <c r="U7" s="18">
        <v>35903.941491999998</v>
      </c>
      <c r="V7" s="18">
        <v>34021.827052000001</v>
      </c>
      <c r="W7" s="15">
        <f t="shared" si="11"/>
        <v>1882.1144399999976</v>
      </c>
      <c r="X7" s="18">
        <v>40277.973763999995</v>
      </c>
      <c r="Y7" s="18">
        <v>38373.084843999997</v>
      </c>
      <c r="Z7" s="15">
        <f t="shared" si="13"/>
        <v>1904.8889199999976</v>
      </c>
      <c r="AA7" s="18">
        <v>45742.876466999995</v>
      </c>
      <c r="AB7" s="18">
        <v>43599.989497999995</v>
      </c>
      <c r="AC7" s="15">
        <f t="shared" si="15"/>
        <v>2142.8869689999992</v>
      </c>
      <c r="AD7" s="18">
        <v>51612.576812999992</v>
      </c>
      <c r="AE7" s="18">
        <v>49170.942450999995</v>
      </c>
      <c r="AF7" s="15">
        <f t="shared" si="17"/>
        <v>2441.6343619999971</v>
      </c>
      <c r="AG7" s="18">
        <v>57188.769026999995</v>
      </c>
      <c r="AH7" s="18">
        <v>54514.636344999992</v>
      </c>
      <c r="AI7" s="15">
        <f t="shared" si="19"/>
        <v>2674.1326820000031</v>
      </c>
      <c r="AJ7" s="18">
        <v>61757.285841999998</v>
      </c>
      <c r="AK7" s="18">
        <v>59237.210153999993</v>
      </c>
      <c r="AL7" s="15">
        <f t="shared" si="21"/>
        <v>2520.0756880000044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528.1</v>
      </c>
      <c r="D8" s="18">
        <v>515.9</v>
      </c>
      <c r="E8" s="15">
        <f t="shared" si="22"/>
        <v>12.200000000000045</v>
      </c>
      <c r="F8" s="18">
        <v>1056.2</v>
      </c>
      <c r="G8" s="18">
        <v>1031.8</v>
      </c>
      <c r="H8" s="15">
        <f t="shared" si="1"/>
        <v>24.400000000000091</v>
      </c>
      <c r="I8" s="18">
        <v>1584.3884</v>
      </c>
      <c r="J8" s="18">
        <v>1547.6425999999999</v>
      </c>
      <c r="K8" s="15">
        <f t="shared" si="3"/>
        <v>36.745800000000145</v>
      </c>
      <c r="L8" s="18">
        <v>2167.5884000000001</v>
      </c>
      <c r="M8" s="18">
        <v>2104.9425999999999</v>
      </c>
      <c r="N8" s="15">
        <f t="shared" si="5"/>
        <v>62.645800000000236</v>
      </c>
      <c r="O8" s="18">
        <v>2750.7884000000004</v>
      </c>
      <c r="P8" s="18">
        <v>2662.2425999999996</v>
      </c>
      <c r="Q8" s="15">
        <f t="shared" si="7"/>
        <v>88.545800000000781</v>
      </c>
      <c r="R8" s="18">
        <v>3333.9178000000006</v>
      </c>
      <c r="S8" s="18">
        <v>3219.4803000000002</v>
      </c>
      <c r="T8" s="15">
        <f t="shared" si="9"/>
        <v>114.43750000000045</v>
      </c>
      <c r="U8" s="18">
        <v>3911.2178000000004</v>
      </c>
      <c r="V8" s="18">
        <v>3767.8803000000003</v>
      </c>
      <c r="W8" s="15">
        <f t="shared" si="11"/>
        <v>143.33750000000009</v>
      </c>
      <c r="X8" s="18">
        <v>4488.5178000000005</v>
      </c>
      <c r="Y8" s="18">
        <v>4316.2803000000004</v>
      </c>
      <c r="Z8" s="15">
        <f t="shared" si="13"/>
        <v>172.23750000000018</v>
      </c>
      <c r="AA8" s="18">
        <v>5065.7499999999991</v>
      </c>
      <c r="AB8" s="18">
        <v>4864.5712999999996</v>
      </c>
      <c r="AC8" s="15">
        <f t="shared" si="15"/>
        <v>201.17869999999948</v>
      </c>
      <c r="AD8" s="18">
        <v>5673.35</v>
      </c>
      <c r="AE8" s="18">
        <v>5480.6713</v>
      </c>
      <c r="AF8" s="15">
        <f t="shared" si="17"/>
        <v>192.67870000000039</v>
      </c>
      <c r="AG8" s="18">
        <v>6280.9500000000007</v>
      </c>
      <c r="AH8" s="18">
        <v>6096.7713000000003</v>
      </c>
      <c r="AI8" s="15">
        <f t="shared" si="19"/>
        <v>184.17870000000039</v>
      </c>
      <c r="AJ8" s="18">
        <v>6888.5627000000004</v>
      </c>
      <c r="AK8" s="18">
        <v>6712.7926999999991</v>
      </c>
      <c r="AL8" s="15">
        <f t="shared" si="21"/>
        <v>175.77000000000135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254.96720933333333</v>
      </c>
      <c r="D9" s="18">
        <v>347.45984283333337</v>
      </c>
      <c r="E9" s="15">
        <f t="shared" si="22"/>
        <v>-92.492633500000039</v>
      </c>
      <c r="F9" s="18">
        <v>509.67341866666663</v>
      </c>
      <c r="G9" s="18">
        <v>699.65468566666664</v>
      </c>
      <c r="H9" s="15">
        <f t="shared" si="1"/>
        <v>-189.981267</v>
      </c>
      <c r="I9" s="18">
        <v>1195.0229119943274</v>
      </c>
      <c r="J9" s="18">
        <v>1077.1052589211899</v>
      </c>
      <c r="K9" s="15">
        <f t="shared" si="3"/>
        <v>117.91765307313744</v>
      </c>
      <c r="L9" s="18">
        <v>1461.8261213276608</v>
      </c>
      <c r="M9" s="18">
        <v>1426.6281017545234</v>
      </c>
      <c r="N9" s="15">
        <f t="shared" si="5"/>
        <v>35.198019573137344</v>
      </c>
      <c r="O9" s="18">
        <v>1726.9873306609941</v>
      </c>
      <c r="P9" s="18">
        <v>1794.5639445878567</v>
      </c>
      <c r="Q9" s="15">
        <f t="shared" si="7"/>
        <v>-67.576613926862592</v>
      </c>
      <c r="R9" s="18">
        <v>2020.5539580453371</v>
      </c>
      <c r="S9" s="18">
        <v>2189.0061041068948</v>
      </c>
      <c r="T9" s="15">
        <f t="shared" si="9"/>
        <v>-168.45214606155764</v>
      </c>
      <c r="U9" s="18">
        <v>2280.6501673786702</v>
      </c>
      <c r="V9" s="18">
        <v>2546.2919449402275</v>
      </c>
      <c r="W9" s="15">
        <f t="shared" si="11"/>
        <v>-265.64177756155732</v>
      </c>
      <c r="X9" s="18">
        <v>2561.1483767120039</v>
      </c>
      <c r="Y9" s="18">
        <v>2908.9177857735608</v>
      </c>
      <c r="Z9" s="15">
        <f t="shared" si="13"/>
        <v>-347.76940906155687</v>
      </c>
      <c r="AA9" s="18">
        <v>2826.2407248003619</v>
      </c>
      <c r="AB9" s="18">
        <v>3297.6120995890242</v>
      </c>
      <c r="AC9" s="15">
        <f t="shared" si="15"/>
        <v>-471.37137478866225</v>
      </c>
      <c r="AD9" s="18">
        <v>3084.9269341336953</v>
      </c>
      <c r="AE9" s="18">
        <v>3659.7889604223574</v>
      </c>
      <c r="AF9" s="15">
        <f t="shared" si="17"/>
        <v>-574.86202628866204</v>
      </c>
      <c r="AG9" s="18">
        <v>3361.3961434670291</v>
      </c>
      <c r="AH9" s="18">
        <v>4023.4798212556902</v>
      </c>
      <c r="AI9" s="15">
        <f t="shared" si="19"/>
        <v>-662.08367778866113</v>
      </c>
      <c r="AJ9" s="18">
        <v>3640.6888104678942</v>
      </c>
      <c r="AK9" s="18">
        <v>4428.0963833847654</v>
      </c>
      <c r="AL9" s="15">
        <f t="shared" si="21"/>
        <v>-787.40757291687123</v>
      </c>
    </row>
    <row r="10" spans="1:38" ht="18.75" customHeight="1" x14ac:dyDescent="0.3">
      <c r="A10" s="16" t="s">
        <v>25</v>
      </c>
      <c r="B10" s="20" t="s">
        <v>26</v>
      </c>
      <c r="C10" s="18">
        <v>39.580554999999997</v>
      </c>
      <c r="D10" s="18">
        <v>130.38467484257819</v>
      </c>
      <c r="E10" s="15">
        <f t="shared" si="22"/>
        <v>-90.804119842578189</v>
      </c>
      <c r="F10" s="18">
        <v>101.71561</v>
      </c>
      <c r="G10" s="18">
        <v>352.16021128515638</v>
      </c>
      <c r="H10" s="15">
        <f t="shared" si="1"/>
        <v>-250.44460128515638</v>
      </c>
      <c r="I10" s="18">
        <v>141.59319500000001</v>
      </c>
      <c r="J10" s="18">
        <v>470.90456967773457</v>
      </c>
      <c r="K10" s="15">
        <f t="shared" si="3"/>
        <v>-329.31137467773453</v>
      </c>
      <c r="L10" s="18">
        <v>182.52685499999998</v>
      </c>
      <c r="M10" s="18">
        <v>589.53836407031281</v>
      </c>
      <c r="N10" s="15">
        <f t="shared" si="5"/>
        <v>-407.01150907031285</v>
      </c>
      <c r="O10" s="18">
        <v>221.66371699999999</v>
      </c>
      <c r="P10" s="18">
        <v>709.77421518289088</v>
      </c>
      <c r="Q10" s="15">
        <f t="shared" si="7"/>
        <v>-488.11049818289086</v>
      </c>
      <c r="R10" s="18">
        <v>293.95575700000001</v>
      </c>
      <c r="S10" s="18">
        <v>822.6098311054692</v>
      </c>
      <c r="T10" s="15">
        <f t="shared" si="9"/>
        <v>-528.65407410546914</v>
      </c>
      <c r="U10" s="18">
        <v>349.54733699999997</v>
      </c>
      <c r="V10" s="18">
        <v>923.96485906804719</v>
      </c>
      <c r="W10" s="15">
        <f t="shared" si="11"/>
        <v>-574.41752206804722</v>
      </c>
      <c r="X10" s="18">
        <v>472.07794999999999</v>
      </c>
      <c r="Y10" s="18">
        <v>1020.1617251606256</v>
      </c>
      <c r="Z10" s="15">
        <f t="shared" si="13"/>
        <v>-548.08377516062558</v>
      </c>
      <c r="AA10" s="18">
        <v>511.93377600000002</v>
      </c>
      <c r="AB10" s="18">
        <v>1104.2952417032036</v>
      </c>
      <c r="AC10" s="15">
        <f t="shared" si="15"/>
        <v>-592.36146570320352</v>
      </c>
      <c r="AD10" s="18">
        <v>574.12467300000003</v>
      </c>
      <c r="AE10" s="18">
        <v>1194.8551457257818</v>
      </c>
      <c r="AF10" s="15">
        <f t="shared" si="17"/>
        <v>-620.73047272578174</v>
      </c>
      <c r="AG10" s="18">
        <v>633.25660900000003</v>
      </c>
      <c r="AH10" s="18">
        <v>1307.7686706483601</v>
      </c>
      <c r="AI10" s="15">
        <f t="shared" si="19"/>
        <v>-674.51206164836003</v>
      </c>
      <c r="AJ10" s="18">
        <v>841.27428000000009</v>
      </c>
      <c r="AK10" s="18">
        <v>1418.6193384609383</v>
      </c>
      <c r="AL10" s="15">
        <f t="shared" si="21"/>
        <v>-577.34505846093816</v>
      </c>
    </row>
    <row r="11" spans="1:38" ht="18.75" customHeight="1" x14ac:dyDescent="0.3">
      <c r="A11" s="13" t="s">
        <v>27</v>
      </c>
      <c r="B11" s="21" t="s">
        <v>28</v>
      </c>
      <c r="C11" s="18">
        <v>14.549415999999999</v>
      </c>
      <c r="D11" s="18">
        <v>14.8810974</v>
      </c>
      <c r="E11" s="15">
        <f t="shared" si="22"/>
        <v>-0.33168140000000079</v>
      </c>
      <c r="F11" s="18">
        <v>36.069642000000002</v>
      </c>
      <c r="G11" s="18">
        <v>30.242230200000002</v>
      </c>
      <c r="H11" s="15">
        <f t="shared" si="1"/>
        <v>5.8274118000000001</v>
      </c>
      <c r="I11" s="18">
        <v>55.933599999999998</v>
      </c>
      <c r="J11" s="18">
        <v>48.003540000000001</v>
      </c>
      <c r="K11" s="15">
        <f t="shared" si="3"/>
        <v>7.9300599999999974</v>
      </c>
      <c r="L11" s="18">
        <v>142.0020748</v>
      </c>
      <c r="M11" s="18">
        <v>63.416186400000001</v>
      </c>
      <c r="N11" s="15">
        <f t="shared" si="5"/>
        <v>78.585888400000002</v>
      </c>
      <c r="O11" s="18">
        <v>171.07986399999999</v>
      </c>
      <c r="P11" s="18">
        <v>79.310478000000003</v>
      </c>
      <c r="Q11" s="15">
        <f t="shared" si="7"/>
        <v>91.769385999999983</v>
      </c>
      <c r="R11" s="18">
        <v>240.73826500000001</v>
      </c>
      <c r="S11" s="18">
        <v>96.168059999999997</v>
      </c>
      <c r="T11" s="15">
        <f t="shared" si="9"/>
        <v>144.57020500000002</v>
      </c>
      <c r="U11" s="18">
        <v>255.54792900000001</v>
      </c>
      <c r="V11" s="18">
        <v>111.08751599999999</v>
      </c>
      <c r="W11" s="15">
        <f t="shared" si="11"/>
        <v>144.46041300000002</v>
      </c>
      <c r="X11" s="18">
        <v>271.219202</v>
      </c>
      <c r="Y11" s="18">
        <v>125.7738555</v>
      </c>
      <c r="Z11" s="15">
        <f t="shared" si="13"/>
        <v>145.4453465</v>
      </c>
      <c r="AA11" s="18">
        <v>298.70570900000001</v>
      </c>
      <c r="AB11" s="18">
        <v>142.79136</v>
      </c>
      <c r="AC11" s="15">
        <f t="shared" si="15"/>
        <v>155.91434900000002</v>
      </c>
      <c r="AD11" s="18">
        <v>476.01203119999997</v>
      </c>
      <c r="AE11" s="18">
        <v>161.1301248</v>
      </c>
      <c r="AF11" s="15">
        <f t="shared" si="17"/>
        <v>314.88190639999993</v>
      </c>
      <c r="AG11" s="18">
        <v>583.74574259999997</v>
      </c>
      <c r="AH11" s="18">
        <v>179.1823464</v>
      </c>
      <c r="AI11" s="15">
        <f t="shared" si="19"/>
        <v>404.56339619999994</v>
      </c>
      <c r="AJ11" s="18">
        <v>913.3468190000001</v>
      </c>
      <c r="AK11" s="18">
        <v>200.1</v>
      </c>
      <c r="AL11" s="15">
        <f t="shared" si="21"/>
        <v>713.24681900000007</v>
      </c>
    </row>
    <row r="12" spans="1:38" s="11" customFormat="1" ht="18.75" customHeight="1" x14ac:dyDescent="0.3">
      <c r="A12" s="23"/>
      <c r="B12" s="24"/>
      <c r="C12" s="22" t="s">
        <v>29</v>
      </c>
      <c r="D12" s="22" t="s">
        <v>30</v>
      </c>
      <c r="E12" s="22" t="s">
        <v>16</v>
      </c>
      <c r="F12" s="22" t="s">
        <v>29</v>
      </c>
      <c r="G12" s="22" t="s">
        <v>30</v>
      </c>
      <c r="H12" s="22" t="s">
        <v>16</v>
      </c>
      <c r="I12" s="22" t="s">
        <v>29</v>
      </c>
      <c r="J12" s="22" t="s">
        <v>30</v>
      </c>
      <c r="K12" s="22" t="s">
        <v>16</v>
      </c>
      <c r="L12" s="22" t="s">
        <v>29</v>
      </c>
      <c r="M12" s="22" t="s">
        <v>30</v>
      </c>
      <c r="N12" s="22" t="s">
        <v>16</v>
      </c>
      <c r="O12" s="22" t="s">
        <v>29</v>
      </c>
      <c r="P12" s="22" t="s">
        <v>30</v>
      </c>
      <c r="Q12" s="22" t="s">
        <v>16</v>
      </c>
      <c r="R12" s="22" t="s">
        <v>29</v>
      </c>
      <c r="S12" s="22" t="s">
        <v>30</v>
      </c>
      <c r="T12" s="22" t="s">
        <v>16</v>
      </c>
      <c r="U12" s="22" t="s">
        <v>29</v>
      </c>
      <c r="V12" s="22" t="s">
        <v>30</v>
      </c>
      <c r="W12" s="22" t="s">
        <v>16</v>
      </c>
      <c r="X12" s="22" t="s">
        <v>29</v>
      </c>
      <c r="Y12" s="22" t="s">
        <v>30</v>
      </c>
      <c r="Z12" s="22" t="s">
        <v>16</v>
      </c>
      <c r="AA12" s="22" t="s">
        <v>29</v>
      </c>
      <c r="AB12" s="22" t="s">
        <v>30</v>
      </c>
      <c r="AC12" s="22" t="s">
        <v>16</v>
      </c>
      <c r="AD12" s="22" t="s">
        <v>29</v>
      </c>
      <c r="AE12" s="22" t="s">
        <v>30</v>
      </c>
      <c r="AF12" s="22" t="s">
        <v>16</v>
      </c>
      <c r="AG12" s="22" t="s">
        <v>29</v>
      </c>
      <c r="AH12" s="22" t="s">
        <v>30</v>
      </c>
      <c r="AI12" s="22" t="s">
        <v>16</v>
      </c>
      <c r="AJ12" s="22" t="s">
        <v>29</v>
      </c>
      <c r="AK12" s="22" t="s">
        <v>30</v>
      </c>
      <c r="AL12" s="22" t="s">
        <v>16</v>
      </c>
    </row>
    <row r="13" spans="1:38" s="11" customFormat="1" ht="18.75" customHeight="1" x14ac:dyDescent="0.3">
      <c r="A13" s="13" t="s">
        <v>31</v>
      </c>
      <c r="B13" s="25" t="s">
        <v>32</v>
      </c>
      <c r="C13" s="15">
        <f>+C14+C15+E16+C17+C18</f>
        <v>5501.2664122127044</v>
      </c>
      <c r="D13" s="15">
        <f>+D14+D15+D17+D18</f>
        <v>4909.1777910302872</v>
      </c>
      <c r="E13" s="15">
        <f t="shared" si="22"/>
        <v>592.08862118241723</v>
      </c>
      <c r="F13" s="15">
        <f t="shared" ref="F13" si="23">+F14+F15+H16+F17+F18</f>
        <v>6864.6607166454269</v>
      </c>
      <c r="G13" s="15">
        <f t="shared" ref="G13" si="24">+G14+G15+G17+G18</f>
        <v>7641.4136701762527</v>
      </c>
      <c r="H13" s="15">
        <f t="shared" ref="H13:H15" si="25">+F13-G13</f>
        <v>-776.75295353082583</v>
      </c>
      <c r="I13" s="15">
        <f t="shared" ref="I13" si="26">+I14+I15+K16+I17+I18</f>
        <v>6394.9183709894996</v>
      </c>
      <c r="J13" s="15">
        <f t="shared" ref="J13" si="27">+J14+J15+J17+J18</f>
        <v>6711.533947322424</v>
      </c>
      <c r="K13" s="15">
        <f t="shared" ref="K13:K15" si="28">+I13-J13</f>
        <v>-316.61557633292432</v>
      </c>
      <c r="L13" s="15">
        <f t="shared" ref="L13" si="29">+L14+L15+N16+L17+L18</f>
        <v>4288.9709161157498</v>
      </c>
      <c r="M13" s="15">
        <f t="shared" ref="M13" si="30">+M14+M15+M17+M18</f>
        <v>4640.0930608193094</v>
      </c>
      <c r="N13" s="15">
        <f t="shared" ref="N13:N15" si="31">+L13-M13</f>
        <v>-351.12214470355957</v>
      </c>
      <c r="O13" s="15">
        <f t="shared" ref="O13" si="32">+O14+O15+Q16+O17+O18</f>
        <v>1659.6016251340855</v>
      </c>
      <c r="P13" s="15">
        <f t="shared" ref="P13" si="33">+P14+P15+P17+P18</f>
        <v>1459.6985938277685</v>
      </c>
      <c r="Q13" s="15">
        <f t="shared" ref="Q13:Q15" si="34">+O13-P13</f>
        <v>199.90303130631696</v>
      </c>
      <c r="R13" s="15">
        <f t="shared" ref="R13" si="35">+R14+R15+T16+R17+R18</f>
        <v>5104.9750988141604</v>
      </c>
      <c r="S13" s="15">
        <f t="shared" ref="S13" si="36">+S14+S15+S17+S18</f>
        <v>4979.548560064417</v>
      </c>
      <c r="T13" s="15">
        <f t="shared" ref="T13:T15" si="37">+R13-S13</f>
        <v>125.42653874974349</v>
      </c>
      <c r="U13" s="15">
        <f t="shared" ref="U13" si="38">+U14+U15+W16+U17+U18</f>
        <v>7560.5379861465681</v>
      </c>
      <c r="V13" s="15">
        <f t="shared" ref="V13" si="39">+V14+V15+V17+V18</f>
        <v>8023.5554958094071</v>
      </c>
      <c r="W13" s="15">
        <f t="shared" ref="W13:W15" si="40">+U13-V13</f>
        <v>-463.01750966283907</v>
      </c>
      <c r="X13" s="15">
        <f t="shared" ref="X13" si="41">+X14+X15+Z16+X17+X18</f>
        <v>7605.0733251837346</v>
      </c>
      <c r="Y13" s="15">
        <f t="shared" ref="Y13" si="42">+Y14+Y15+Y17+Y18</f>
        <v>7899.4729486392753</v>
      </c>
      <c r="Z13" s="15">
        <f t="shared" ref="Z13:Z15" si="43">+X13-Y13</f>
        <v>-294.39962345554068</v>
      </c>
      <c r="AA13" s="15">
        <f t="shared" ref="AA13" si="44">+AA14+AA15+AC16+AA17+AA18</f>
        <v>8288.4322219910882</v>
      </c>
      <c r="AB13" s="15">
        <f t="shared" ref="AB13" si="45">+AB14+AB15+AB17+AB18</f>
        <v>7725.1956515694783</v>
      </c>
      <c r="AC13" s="15">
        <f t="shared" ref="AC13:AC15" si="46">+AA13-AB13</f>
        <v>563.23657042160994</v>
      </c>
      <c r="AD13" s="15">
        <f t="shared" ref="AD13" si="47">+AD14+AD15+AF16+AD17+AD18</f>
        <v>8154.3499962564629</v>
      </c>
      <c r="AE13" s="15">
        <f t="shared" ref="AE13" si="48">+AE14+AE15+AE17+AE18</f>
        <v>8264.241996833438</v>
      </c>
      <c r="AF13" s="15">
        <f t="shared" ref="AF13:AF15" si="49">+AD13-AE13</f>
        <v>-109.89200057697508</v>
      </c>
      <c r="AG13" s="15">
        <f t="shared" ref="AG13" si="50">+AG14+AG15+AI16+AG17+AG18</f>
        <v>8997.1542424154013</v>
      </c>
      <c r="AH13" s="15">
        <f t="shared" ref="AH13" si="51">+AH14+AH15+AH17+AH18</f>
        <v>7957.1843840423398</v>
      </c>
      <c r="AI13" s="15">
        <f t="shared" ref="AI13:AI15" si="52">+AG13-AH13</f>
        <v>1039.9698583730615</v>
      </c>
      <c r="AJ13" s="15">
        <f t="shared" ref="AJ13" si="53">+AJ14+AJ15+AL16+AJ17+AJ18</f>
        <v>5370.9935750395571</v>
      </c>
      <c r="AK13" s="15">
        <f t="shared" ref="AK13" si="54">+AK14+AK15+AK17+AK18</f>
        <v>5722.5470125757965</v>
      </c>
      <c r="AL13" s="15">
        <f t="shared" ref="AL13:AL15" si="55">+AJ13-AK13</f>
        <v>-351.55343753623947</v>
      </c>
    </row>
    <row r="14" spans="1:38" ht="18.75" customHeight="1" x14ac:dyDescent="0.25">
      <c r="A14" s="16" t="s">
        <v>33</v>
      </c>
      <c r="B14" s="26" t="s">
        <v>34</v>
      </c>
      <c r="C14" s="18">
        <v>442.77000000000004</v>
      </c>
      <c r="D14" s="18">
        <v>403.22284683333334</v>
      </c>
      <c r="E14" s="15">
        <f t="shared" si="22"/>
        <v>39.547153166666703</v>
      </c>
      <c r="F14" s="18">
        <v>696.29399999999998</v>
      </c>
      <c r="G14" s="18">
        <v>618.68509366666672</v>
      </c>
      <c r="H14" s="15">
        <f t="shared" si="25"/>
        <v>77.608906333333266</v>
      </c>
      <c r="I14" s="18">
        <v>1060.0536239999999</v>
      </c>
      <c r="J14" s="18">
        <v>654.79954049999958</v>
      </c>
      <c r="K14" s="15">
        <f t="shared" si="28"/>
        <v>405.25408350000032</v>
      </c>
      <c r="L14" s="18">
        <v>1095.7189999999998</v>
      </c>
      <c r="M14" s="18">
        <v>726.17338733333338</v>
      </c>
      <c r="N14" s="15">
        <f t="shared" si="31"/>
        <v>369.54561266666644</v>
      </c>
      <c r="O14" s="18">
        <v>700.54099999999994</v>
      </c>
      <c r="P14" s="18">
        <v>52.927904166666593</v>
      </c>
      <c r="Q14" s="15">
        <f t="shared" si="34"/>
        <v>647.61309583333332</v>
      </c>
      <c r="R14" s="18">
        <v>1161.2072499999999</v>
      </c>
      <c r="S14" s="18">
        <v>188.73208000000005</v>
      </c>
      <c r="T14" s="15">
        <f t="shared" si="37"/>
        <v>972.47516999999993</v>
      </c>
      <c r="U14" s="18">
        <v>863.74953333333326</v>
      </c>
      <c r="V14" s="18">
        <v>481.50132683333322</v>
      </c>
      <c r="W14" s="15">
        <f t="shared" si="40"/>
        <v>382.24820650000004</v>
      </c>
      <c r="X14" s="18">
        <v>863.91159047619044</v>
      </c>
      <c r="Y14" s="18">
        <v>246.27814509524052</v>
      </c>
      <c r="Z14" s="15">
        <f t="shared" si="43"/>
        <v>617.63344538094998</v>
      </c>
      <c r="AA14" s="18">
        <v>1456.4118750000002</v>
      </c>
      <c r="AB14" s="18">
        <v>458.40354049999769</v>
      </c>
      <c r="AC14" s="15">
        <f t="shared" si="46"/>
        <v>998.00833450000255</v>
      </c>
      <c r="AD14" s="18">
        <v>1092.6889999999999</v>
      </c>
      <c r="AE14" s="18">
        <v>642.00455399999987</v>
      </c>
      <c r="AF14" s="15">
        <f t="shared" si="49"/>
        <v>450.68444599999998</v>
      </c>
      <c r="AG14" s="18">
        <v>1700.1092916666664</v>
      </c>
      <c r="AH14" s="18">
        <v>242.67223416666624</v>
      </c>
      <c r="AI14" s="15">
        <f t="shared" si="52"/>
        <v>1457.4370575000003</v>
      </c>
      <c r="AJ14" s="18">
        <v>94.060499999999962</v>
      </c>
      <c r="AK14" s="18">
        <v>-324.28191900000013</v>
      </c>
      <c r="AL14" s="15">
        <f t="shared" si="55"/>
        <v>418.34241900000006</v>
      </c>
    </row>
    <row r="15" spans="1:38" ht="18.75" customHeight="1" x14ac:dyDescent="0.25">
      <c r="A15" s="16" t="s">
        <v>35</v>
      </c>
      <c r="B15" s="26" t="s">
        <v>36</v>
      </c>
      <c r="C15" s="18">
        <v>221.40000000000003</v>
      </c>
      <c r="D15" s="18">
        <v>1529.5</v>
      </c>
      <c r="E15" s="15">
        <f t="shared" si="22"/>
        <v>-1308.0999999999999</v>
      </c>
      <c r="F15" s="18">
        <v>382.90000000000003</v>
      </c>
      <c r="G15" s="18">
        <v>1935.7</v>
      </c>
      <c r="H15" s="15">
        <f t="shared" si="25"/>
        <v>-1552.8</v>
      </c>
      <c r="I15" s="18">
        <v>753.90000000000009</v>
      </c>
      <c r="J15" s="18">
        <v>2486.3000000000002</v>
      </c>
      <c r="K15" s="15">
        <f t="shared" si="28"/>
        <v>-1732.4</v>
      </c>
      <c r="L15" s="18">
        <v>909.39999999999986</v>
      </c>
      <c r="M15" s="18">
        <v>2710.2</v>
      </c>
      <c r="N15" s="15">
        <f t="shared" si="31"/>
        <v>-1800.8</v>
      </c>
      <c r="O15" s="18">
        <v>1349.3</v>
      </c>
      <c r="P15" s="18">
        <v>1896.5</v>
      </c>
      <c r="Q15" s="15">
        <f t="shared" si="34"/>
        <v>-547.20000000000005</v>
      </c>
      <c r="R15" s="18">
        <v>1055.8000000000002</v>
      </c>
      <c r="S15" s="18">
        <v>2288.7999999999997</v>
      </c>
      <c r="T15" s="15">
        <f t="shared" si="37"/>
        <v>-1232.9999999999995</v>
      </c>
      <c r="U15" s="18">
        <v>971.5</v>
      </c>
      <c r="V15" s="18">
        <v>2382.3000000000002</v>
      </c>
      <c r="W15" s="15">
        <f t="shared" si="40"/>
        <v>-1410.8000000000002</v>
      </c>
      <c r="X15" s="18">
        <v>1253.4999999999998</v>
      </c>
      <c r="Y15" s="18">
        <v>2494.6000000000004</v>
      </c>
      <c r="Z15" s="15">
        <f t="shared" si="43"/>
        <v>-1241.1000000000006</v>
      </c>
      <c r="AA15" s="18">
        <v>1369.8</v>
      </c>
      <c r="AB15" s="18">
        <v>2745.5</v>
      </c>
      <c r="AC15" s="15">
        <f t="shared" si="46"/>
        <v>-1375.7</v>
      </c>
      <c r="AD15" s="18">
        <v>1265.5</v>
      </c>
      <c r="AE15" s="18">
        <v>2823.4</v>
      </c>
      <c r="AF15" s="15">
        <f t="shared" si="49"/>
        <v>-1557.9</v>
      </c>
      <c r="AG15" s="18">
        <v>1379.9999999999998</v>
      </c>
      <c r="AH15" s="18">
        <v>3407.3</v>
      </c>
      <c r="AI15" s="15">
        <f t="shared" si="52"/>
        <v>-2027.3000000000004</v>
      </c>
      <c r="AJ15" s="18">
        <v>1484.0000000000005</v>
      </c>
      <c r="AK15" s="18">
        <v>3277.8</v>
      </c>
      <c r="AL15" s="15">
        <f t="shared" si="55"/>
        <v>-1793.7999999999997</v>
      </c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27.231000000000002</v>
      </c>
      <c r="F16" s="27"/>
      <c r="G16" s="27"/>
      <c r="H16" s="18">
        <v>62.893000000000001</v>
      </c>
      <c r="I16" s="27"/>
      <c r="J16" s="27"/>
      <c r="K16" s="18">
        <v>120.22499999999999</v>
      </c>
      <c r="L16" s="27"/>
      <c r="M16" s="27"/>
      <c r="N16" s="18">
        <v>183.06800000000001</v>
      </c>
      <c r="O16" s="27"/>
      <c r="P16" s="27"/>
      <c r="Q16" s="18">
        <v>193.55099999999999</v>
      </c>
      <c r="R16" s="27"/>
      <c r="S16" s="27"/>
      <c r="T16" s="18">
        <v>245.13800000000001</v>
      </c>
      <c r="U16" s="27"/>
      <c r="V16" s="27"/>
      <c r="W16" s="18">
        <v>276.62100000000004</v>
      </c>
      <c r="X16" s="27"/>
      <c r="Y16" s="27"/>
      <c r="Z16" s="18">
        <v>324.553</v>
      </c>
      <c r="AA16" s="27"/>
      <c r="AB16" s="27"/>
      <c r="AC16" s="18">
        <v>352.76499999999999</v>
      </c>
      <c r="AD16" s="27"/>
      <c r="AE16" s="27"/>
      <c r="AF16" s="18">
        <v>339.15200000000004</v>
      </c>
      <c r="AG16" s="27"/>
      <c r="AH16" s="27"/>
      <c r="AI16" s="18">
        <v>351.44699999999995</v>
      </c>
      <c r="AJ16" s="27"/>
      <c r="AK16" s="27"/>
      <c r="AL16" s="18">
        <v>356.80200000000002</v>
      </c>
    </row>
    <row r="17" spans="1:38" ht="18.75" customHeight="1" x14ac:dyDescent="0.25">
      <c r="A17" s="16" t="s">
        <v>39</v>
      </c>
      <c r="B17" s="26" t="s">
        <v>40</v>
      </c>
      <c r="C17" s="18">
        <v>4815.9654122127049</v>
      </c>
      <c r="D17" s="18">
        <v>2976.4549441969539</v>
      </c>
      <c r="E17" s="15">
        <f t="shared" si="22"/>
        <v>1839.510468015751</v>
      </c>
      <c r="F17" s="18">
        <v>5722.5737166454273</v>
      </c>
      <c r="G17" s="18">
        <v>5087.0285765095859</v>
      </c>
      <c r="H17" s="15">
        <f t="shared" ref="H17:H18" si="56">+F17-G17</f>
        <v>635.54514013584139</v>
      </c>
      <c r="I17" s="18">
        <v>4035.4397469894993</v>
      </c>
      <c r="J17" s="18">
        <v>3570.4344068224241</v>
      </c>
      <c r="K17" s="15">
        <f t="shared" ref="K17:K18" si="57">+I17-J17</f>
        <v>465.00534016707525</v>
      </c>
      <c r="L17" s="18">
        <v>2096.2839161157503</v>
      </c>
      <c r="M17" s="18">
        <v>1203.719673485976</v>
      </c>
      <c r="N17" s="15">
        <f t="shared" ref="N17:N18" si="58">+L17-M17</f>
        <v>892.5642426297743</v>
      </c>
      <c r="O17" s="18">
        <v>-609.49037486591442</v>
      </c>
      <c r="P17" s="18">
        <v>-489.72931033889813</v>
      </c>
      <c r="Q17" s="15">
        <f t="shared" ref="Q17:Q18" si="59">+O17-P17</f>
        <v>-119.76106452701629</v>
      </c>
      <c r="R17" s="18">
        <v>2616.32984881416</v>
      </c>
      <c r="S17" s="18">
        <v>2502.016480064417</v>
      </c>
      <c r="T17" s="15">
        <f t="shared" ref="T17:T18" si="60">+R17-S17</f>
        <v>114.31336874974295</v>
      </c>
      <c r="U17" s="18">
        <v>5453.1674528132344</v>
      </c>
      <c r="V17" s="18">
        <v>5159.7541689760737</v>
      </c>
      <c r="W17" s="15">
        <f t="shared" ref="W17:W18" si="61">+U17-V17</f>
        <v>293.41328383716063</v>
      </c>
      <c r="X17" s="18">
        <v>5173.8087347075443</v>
      </c>
      <c r="Y17" s="18">
        <v>5158.5948035440342</v>
      </c>
      <c r="Z17" s="15">
        <f t="shared" ref="Z17:Z18" si="62">+X17-Y17</f>
        <v>15.213931163510097</v>
      </c>
      <c r="AA17" s="18">
        <v>5021.1553469910887</v>
      </c>
      <c r="AB17" s="18">
        <v>4521.2921110694806</v>
      </c>
      <c r="AC17" s="15">
        <f t="shared" ref="AC17:AC18" si="63">+AA17-AB17</f>
        <v>499.86323592160807</v>
      </c>
      <c r="AD17" s="18">
        <v>5152.7089962564633</v>
      </c>
      <c r="AE17" s="18">
        <v>4798.8374428334382</v>
      </c>
      <c r="AF17" s="15">
        <f t="shared" ref="AF17:AF18" si="64">+AD17-AE17</f>
        <v>353.87155342302503</v>
      </c>
      <c r="AG17" s="18">
        <v>5221.2979507487353</v>
      </c>
      <c r="AH17" s="18">
        <v>4307.2121498756733</v>
      </c>
      <c r="AI17" s="15">
        <f t="shared" ref="AI17:AI18" si="65">+AG17-AH17</f>
        <v>914.085800873062</v>
      </c>
      <c r="AJ17" s="18">
        <v>2982.4310750395571</v>
      </c>
      <c r="AK17" s="18">
        <v>2769.0289315757964</v>
      </c>
      <c r="AL17" s="15">
        <f t="shared" ref="AL17:AL18" si="66">+AJ17-AK17</f>
        <v>213.40214346376069</v>
      </c>
    </row>
    <row r="18" spans="1:38" ht="18.75" customHeight="1" x14ac:dyDescent="0.25">
      <c r="A18" s="16" t="s">
        <v>41</v>
      </c>
      <c r="B18" s="26" t="s">
        <v>42</v>
      </c>
      <c r="C18" s="18">
        <v>-6.1</v>
      </c>
      <c r="D18" s="27"/>
      <c r="E18" s="15">
        <f t="shared" si="22"/>
        <v>-6.1</v>
      </c>
      <c r="F18" s="18">
        <v>0</v>
      </c>
      <c r="G18" s="27"/>
      <c r="H18" s="15">
        <f t="shared" si="56"/>
        <v>0</v>
      </c>
      <c r="I18" s="18">
        <v>425.3</v>
      </c>
      <c r="J18" s="27"/>
      <c r="K18" s="15">
        <f t="shared" si="57"/>
        <v>425.3</v>
      </c>
      <c r="L18" s="18">
        <v>4.5</v>
      </c>
      <c r="M18" s="27"/>
      <c r="N18" s="15">
        <f t="shared" si="58"/>
        <v>4.5</v>
      </c>
      <c r="O18" s="18">
        <v>25.700000000000003</v>
      </c>
      <c r="P18" s="27"/>
      <c r="Q18" s="15">
        <f t="shared" si="59"/>
        <v>25.700000000000003</v>
      </c>
      <c r="R18" s="18">
        <v>26.5</v>
      </c>
      <c r="S18" s="27"/>
      <c r="T18" s="15">
        <f t="shared" si="60"/>
        <v>26.5</v>
      </c>
      <c r="U18" s="18">
        <v>-4.5</v>
      </c>
      <c r="V18" s="27"/>
      <c r="W18" s="15">
        <f t="shared" si="61"/>
        <v>-4.5</v>
      </c>
      <c r="X18" s="18">
        <v>-10.699999999999996</v>
      </c>
      <c r="Y18" s="27"/>
      <c r="Z18" s="15">
        <f t="shared" si="62"/>
        <v>-10.699999999999996</v>
      </c>
      <c r="AA18" s="18">
        <v>88.300000000000011</v>
      </c>
      <c r="AB18" s="27"/>
      <c r="AC18" s="15">
        <f t="shared" si="63"/>
        <v>88.300000000000011</v>
      </c>
      <c r="AD18" s="18">
        <v>304.3</v>
      </c>
      <c r="AE18" s="27"/>
      <c r="AF18" s="15">
        <f t="shared" si="64"/>
        <v>304.3</v>
      </c>
      <c r="AG18" s="18">
        <v>344.3</v>
      </c>
      <c r="AH18" s="27"/>
      <c r="AI18" s="15">
        <f t="shared" si="65"/>
        <v>344.3</v>
      </c>
      <c r="AJ18" s="18">
        <v>453.7</v>
      </c>
      <c r="AK18" s="27"/>
      <c r="AL18" s="15">
        <f t="shared" si="66"/>
        <v>453.7</v>
      </c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560.68918892499551</v>
      </c>
      <c r="F19" s="29"/>
      <c r="G19" s="29"/>
      <c r="H19" s="30">
        <f>-H6-H11+H13</f>
        <v>-892.96136904567084</v>
      </c>
      <c r="I19" s="29"/>
      <c r="J19" s="29"/>
      <c r="K19" s="30">
        <f>-K6-K11+K13</f>
        <v>-763.86631072832768</v>
      </c>
      <c r="L19" s="29"/>
      <c r="M19" s="29"/>
      <c r="N19" s="30">
        <f>-N6-N11+N13</f>
        <v>-948.28250060638504</v>
      </c>
      <c r="O19" s="29"/>
      <c r="P19" s="29"/>
      <c r="Q19" s="30">
        <f>-Q6-Q11+Q13</f>
        <v>-742.335305583935</v>
      </c>
      <c r="R19" s="29"/>
      <c r="S19" s="29"/>
      <c r="T19" s="30">
        <f>-T6-T11+T13</f>
        <v>-1044.5948150832446</v>
      </c>
      <c r="U19" s="29"/>
      <c r="V19" s="29"/>
      <c r="W19" s="30">
        <f>-W6-W11+W13</f>
        <v>-1792.8705630332345</v>
      </c>
      <c r="X19" s="29"/>
      <c r="Y19" s="29"/>
      <c r="Z19" s="30">
        <f>-Z6-Z11+Z13</f>
        <v>-1621.1182057333556</v>
      </c>
      <c r="AA19" s="29"/>
      <c r="AB19" s="29"/>
      <c r="AC19" s="30">
        <f>-AC6-AC11+AC13</f>
        <v>-873.01060708651994</v>
      </c>
      <c r="AD19" s="29"/>
      <c r="AE19" s="29"/>
      <c r="AF19" s="30">
        <f>-AF6-AF11+AF13</f>
        <v>-1863.4944699625203</v>
      </c>
      <c r="AG19" s="29"/>
      <c r="AH19" s="29"/>
      <c r="AI19" s="30">
        <f>-AI6-AI11+AI13</f>
        <v>-886.30918038993309</v>
      </c>
      <c r="AJ19" s="29"/>
      <c r="AK19" s="29"/>
      <c r="AL19" s="30">
        <f>-AL6-AL11+AL13</f>
        <v>-2395.8933131584336</v>
      </c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12">
    <cfRule type="duplicateValues" dxfId="431" priority="431" stopIfTrue="1"/>
    <cfRule type="duplicateValues" dxfId="430" priority="432" stopIfTrue="1"/>
  </conditionalFormatting>
  <conditionalFormatting sqref="D12">
    <cfRule type="duplicateValues" dxfId="429" priority="429" stopIfTrue="1"/>
    <cfRule type="duplicateValues" dxfId="428" priority="430" stopIfTrue="1"/>
  </conditionalFormatting>
  <conditionalFormatting sqref="E12">
    <cfRule type="duplicateValues" dxfId="427" priority="427" stopIfTrue="1"/>
    <cfRule type="duplicateValues" dxfId="426" priority="428" stopIfTrue="1"/>
  </conditionalFormatting>
  <conditionalFormatting sqref="C12">
    <cfRule type="duplicateValues" dxfId="425" priority="425" stopIfTrue="1"/>
    <cfRule type="duplicateValues" dxfId="424" priority="426" stopIfTrue="1"/>
  </conditionalFormatting>
  <conditionalFormatting sqref="D12">
    <cfRule type="duplicateValues" dxfId="423" priority="423" stopIfTrue="1"/>
    <cfRule type="duplicateValues" dxfId="422" priority="424" stopIfTrue="1"/>
  </conditionalFormatting>
  <conditionalFormatting sqref="E12">
    <cfRule type="duplicateValues" dxfId="421" priority="421" stopIfTrue="1"/>
    <cfRule type="duplicateValues" dxfId="420" priority="422" stopIfTrue="1"/>
  </conditionalFormatting>
  <conditionalFormatting sqref="F12">
    <cfRule type="duplicateValues" dxfId="275" priority="275" stopIfTrue="1"/>
    <cfRule type="duplicateValues" dxfId="274" priority="276" stopIfTrue="1"/>
  </conditionalFormatting>
  <conditionalFormatting sqref="G12">
    <cfRule type="duplicateValues" dxfId="273" priority="273" stopIfTrue="1"/>
    <cfRule type="duplicateValues" dxfId="272" priority="274" stopIfTrue="1"/>
  </conditionalFormatting>
  <conditionalFormatting sqref="H12">
    <cfRule type="duplicateValues" dxfId="271" priority="271" stopIfTrue="1"/>
    <cfRule type="duplicateValues" dxfId="270" priority="272" stopIfTrue="1"/>
  </conditionalFormatting>
  <conditionalFormatting sqref="F12">
    <cfRule type="duplicateValues" dxfId="269" priority="269" stopIfTrue="1"/>
    <cfRule type="duplicateValues" dxfId="268" priority="270" stopIfTrue="1"/>
  </conditionalFormatting>
  <conditionalFormatting sqref="G12">
    <cfRule type="duplicateValues" dxfId="267" priority="267" stopIfTrue="1"/>
    <cfRule type="duplicateValues" dxfId="266" priority="268" stopIfTrue="1"/>
  </conditionalFormatting>
  <conditionalFormatting sqref="H12">
    <cfRule type="duplicateValues" dxfId="265" priority="265" stopIfTrue="1"/>
    <cfRule type="duplicateValues" dxfId="264" priority="266" stopIfTrue="1"/>
  </conditionalFormatting>
  <conditionalFormatting sqref="I12">
    <cfRule type="duplicateValues" dxfId="263" priority="263" stopIfTrue="1"/>
    <cfRule type="duplicateValues" dxfId="262" priority="264" stopIfTrue="1"/>
  </conditionalFormatting>
  <conditionalFormatting sqref="J12">
    <cfRule type="duplicateValues" dxfId="261" priority="261" stopIfTrue="1"/>
    <cfRule type="duplicateValues" dxfId="260" priority="262" stopIfTrue="1"/>
  </conditionalFormatting>
  <conditionalFormatting sqref="K12">
    <cfRule type="duplicateValues" dxfId="259" priority="259" stopIfTrue="1"/>
    <cfRule type="duplicateValues" dxfId="258" priority="260" stopIfTrue="1"/>
  </conditionalFormatting>
  <conditionalFormatting sqref="I12">
    <cfRule type="duplicateValues" dxfId="257" priority="257" stopIfTrue="1"/>
    <cfRule type="duplicateValues" dxfId="256" priority="258" stopIfTrue="1"/>
  </conditionalFormatting>
  <conditionalFormatting sqref="J12">
    <cfRule type="duplicateValues" dxfId="255" priority="255" stopIfTrue="1"/>
    <cfRule type="duplicateValues" dxfId="254" priority="256" stopIfTrue="1"/>
  </conditionalFormatting>
  <conditionalFormatting sqref="K12">
    <cfRule type="duplicateValues" dxfId="253" priority="253" stopIfTrue="1"/>
    <cfRule type="duplicateValues" dxfId="252" priority="254" stopIfTrue="1"/>
  </conditionalFormatting>
  <conditionalFormatting sqref="L12">
    <cfRule type="duplicateValues" dxfId="251" priority="251" stopIfTrue="1"/>
    <cfRule type="duplicateValues" dxfId="250" priority="252" stopIfTrue="1"/>
  </conditionalFormatting>
  <conditionalFormatting sqref="M12">
    <cfRule type="duplicateValues" dxfId="249" priority="249" stopIfTrue="1"/>
    <cfRule type="duplicateValues" dxfId="248" priority="250" stopIfTrue="1"/>
  </conditionalFormatting>
  <conditionalFormatting sqref="N12">
    <cfRule type="duplicateValues" dxfId="247" priority="247" stopIfTrue="1"/>
    <cfRule type="duplicateValues" dxfId="246" priority="248" stopIfTrue="1"/>
  </conditionalFormatting>
  <conditionalFormatting sqref="L12">
    <cfRule type="duplicateValues" dxfId="245" priority="245" stopIfTrue="1"/>
    <cfRule type="duplicateValues" dxfId="244" priority="246" stopIfTrue="1"/>
  </conditionalFormatting>
  <conditionalFormatting sqref="M12">
    <cfRule type="duplicateValues" dxfId="243" priority="243" stopIfTrue="1"/>
    <cfRule type="duplicateValues" dxfId="242" priority="244" stopIfTrue="1"/>
  </conditionalFormatting>
  <conditionalFormatting sqref="N12">
    <cfRule type="duplicateValues" dxfId="241" priority="241" stopIfTrue="1"/>
    <cfRule type="duplicateValues" dxfId="240" priority="242" stopIfTrue="1"/>
  </conditionalFormatting>
  <conditionalFormatting sqref="O12">
    <cfRule type="duplicateValues" dxfId="239" priority="239" stopIfTrue="1"/>
    <cfRule type="duplicateValues" dxfId="238" priority="240" stopIfTrue="1"/>
  </conditionalFormatting>
  <conditionalFormatting sqref="P12">
    <cfRule type="duplicateValues" dxfId="237" priority="237" stopIfTrue="1"/>
    <cfRule type="duplicateValues" dxfId="236" priority="238" stopIfTrue="1"/>
  </conditionalFormatting>
  <conditionalFormatting sqref="Q12">
    <cfRule type="duplicateValues" dxfId="235" priority="235" stopIfTrue="1"/>
    <cfRule type="duplicateValues" dxfId="234" priority="236" stopIfTrue="1"/>
  </conditionalFormatting>
  <conditionalFormatting sqref="O12">
    <cfRule type="duplicateValues" dxfId="233" priority="233" stopIfTrue="1"/>
    <cfRule type="duplicateValues" dxfId="232" priority="234" stopIfTrue="1"/>
  </conditionalFormatting>
  <conditionalFormatting sqref="P12">
    <cfRule type="duplicateValues" dxfId="231" priority="231" stopIfTrue="1"/>
    <cfRule type="duplicateValues" dxfId="230" priority="232" stopIfTrue="1"/>
  </conditionalFormatting>
  <conditionalFormatting sqref="Q12">
    <cfRule type="duplicateValues" dxfId="229" priority="229" stopIfTrue="1"/>
    <cfRule type="duplicateValues" dxfId="228" priority="230" stopIfTrue="1"/>
  </conditionalFormatting>
  <conditionalFormatting sqref="R12">
    <cfRule type="duplicateValues" dxfId="227" priority="227" stopIfTrue="1"/>
    <cfRule type="duplicateValues" dxfId="226" priority="228" stopIfTrue="1"/>
  </conditionalFormatting>
  <conditionalFormatting sqref="S12">
    <cfRule type="duplicateValues" dxfId="225" priority="225" stopIfTrue="1"/>
    <cfRule type="duplicateValues" dxfId="224" priority="226" stopIfTrue="1"/>
  </conditionalFormatting>
  <conditionalFormatting sqref="T12">
    <cfRule type="duplicateValues" dxfId="223" priority="223" stopIfTrue="1"/>
    <cfRule type="duplicateValues" dxfId="222" priority="224" stopIfTrue="1"/>
  </conditionalFormatting>
  <conditionalFormatting sqref="R12">
    <cfRule type="duplicateValues" dxfId="221" priority="221" stopIfTrue="1"/>
    <cfRule type="duplicateValues" dxfId="220" priority="222" stopIfTrue="1"/>
  </conditionalFormatting>
  <conditionalFormatting sqref="S12">
    <cfRule type="duplicateValues" dxfId="219" priority="219" stopIfTrue="1"/>
    <cfRule type="duplicateValues" dxfId="218" priority="220" stopIfTrue="1"/>
  </conditionalFormatting>
  <conditionalFormatting sqref="T12">
    <cfRule type="duplicateValues" dxfId="217" priority="217" stopIfTrue="1"/>
    <cfRule type="duplicateValues" dxfId="216" priority="218" stopIfTrue="1"/>
  </conditionalFormatting>
  <conditionalFormatting sqref="U12">
    <cfRule type="duplicateValues" dxfId="215" priority="215" stopIfTrue="1"/>
    <cfRule type="duplicateValues" dxfId="214" priority="216" stopIfTrue="1"/>
  </conditionalFormatting>
  <conditionalFormatting sqref="V12">
    <cfRule type="duplicateValues" dxfId="213" priority="213" stopIfTrue="1"/>
    <cfRule type="duplicateValues" dxfId="212" priority="214" stopIfTrue="1"/>
  </conditionalFormatting>
  <conditionalFormatting sqref="W12">
    <cfRule type="duplicateValues" dxfId="211" priority="211" stopIfTrue="1"/>
    <cfRule type="duplicateValues" dxfId="210" priority="212" stopIfTrue="1"/>
  </conditionalFormatting>
  <conditionalFormatting sqref="U12">
    <cfRule type="duplicateValues" dxfId="209" priority="209" stopIfTrue="1"/>
    <cfRule type="duplicateValues" dxfId="208" priority="210" stopIfTrue="1"/>
  </conditionalFormatting>
  <conditionalFormatting sqref="V12">
    <cfRule type="duplicateValues" dxfId="207" priority="207" stopIfTrue="1"/>
    <cfRule type="duplicateValues" dxfId="206" priority="208" stopIfTrue="1"/>
  </conditionalFormatting>
  <conditionalFormatting sqref="W12">
    <cfRule type="duplicateValues" dxfId="205" priority="205" stopIfTrue="1"/>
    <cfRule type="duplicateValues" dxfId="204" priority="206" stopIfTrue="1"/>
  </conditionalFormatting>
  <conditionalFormatting sqref="X12">
    <cfRule type="duplicateValues" dxfId="203" priority="203" stopIfTrue="1"/>
    <cfRule type="duplicateValues" dxfId="202" priority="204" stopIfTrue="1"/>
  </conditionalFormatting>
  <conditionalFormatting sqref="Y12">
    <cfRule type="duplicateValues" dxfId="201" priority="201" stopIfTrue="1"/>
    <cfRule type="duplicateValues" dxfId="200" priority="202" stopIfTrue="1"/>
  </conditionalFormatting>
  <conditionalFormatting sqref="Z12">
    <cfRule type="duplicateValues" dxfId="199" priority="199" stopIfTrue="1"/>
    <cfRule type="duplicateValues" dxfId="198" priority="200" stopIfTrue="1"/>
  </conditionalFormatting>
  <conditionalFormatting sqref="X12">
    <cfRule type="duplicateValues" dxfId="197" priority="197" stopIfTrue="1"/>
    <cfRule type="duplicateValues" dxfId="196" priority="198" stopIfTrue="1"/>
  </conditionalFormatting>
  <conditionalFormatting sqref="Y12">
    <cfRule type="duplicateValues" dxfId="195" priority="195" stopIfTrue="1"/>
    <cfRule type="duplicateValues" dxfId="194" priority="196" stopIfTrue="1"/>
  </conditionalFormatting>
  <conditionalFormatting sqref="Z12">
    <cfRule type="duplicateValues" dxfId="193" priority="193" stopIfTrue="1"/>
    <cfRule type="duplicateValues" dxfId="192" priority="194" stopIfTrue="1"/>
  </conditionalFormatting>
  <conditionalFormatting sqref="AA12">
    <cfRule type="duplicateValues" dxfId="191" priority="191" stopIfTrue="1"/>
    <cfRule type="duplicateValues" dxfId="190" priority="192" stopIfTrue="1"/>
  </conditionalFormatting>
  <conditionalFormatting sqref="AB12">
    <cfRule type="duplicateValues" dxfId="189" priority="189" stopIfTrue="1"/>
    <cfRule type="duplicateValues" dxfId="188" priority="190" stopIfTrue="1"/>
  </conditionalFormatting>
  <conditionalFormatting sqref="AC12">
    <cfRule type="duplicateValues" dxfId="187" priority="187" stopIfTrue="1"/>
    <cfRule type="duplicateValues" dxfId="186" priority="188" stopIfTrue="1"/>
  </conditionalFormatting>
  <conditionalFormatting sqref="AA12">
    <cfRule type="duplicateValues" dxfId="185" priority="185" stopIfTrue="1"/>
    <cfRule type="duplicateValues" dxfId="184" priority="186" stopIfTrue="1"/>
  </conditionalFormatting>
  <conditionalFormatting sqref="AB12">
    <cfRule type="duplicateValues" dxfId="183" priority="183" stopIfTrue="1"/>
    <cfRule type="duplicateValues" dxfId="182" priority="184" stopIfTrue="1"/>
  </conditionalFormatting>
  <conditionalFormatting sqref="AC12">
    <cfRule type="duplicateValues" dxfId="181" priority="181" stopIfTrue="1"/>
    <cfRule type="duplicateValues" dxfId="180" priority="182" stopIfTrue="1"/>
  </conditionalFormatting>
  <conditionalFormatting sqref="AD12">
    <cfRule type="duplicateValues" dxfId="179" priority="179" stopIfTrue="1"/>
    <cfRule type="duplicateValues" dxfId="178" priority="180" stopIfTrue="1"/>
  </conditionalFormatting>
  <conditionalFormatting sqref="AE12">
    <cfRule type="duplicateValues" dxfId="177" priority="177" stopIfTrue="1"/>
    <cfRule type="duplicateValues" dxfId="176" priority="178" stopIfTrue="1"/>
  </conditionalFormatting>
  <conditionalFormatting sqref="AF12">
    <cfRule type="duplicateValues" dxfId="175" priority="175" stopIfTrue="1"/>
    <cfRule type="duplicateValues" dxfId="174" priority="176" stopIfTrue="1"/>
  </conditionalFormatting>
  <conditionalFormatting sqref="AD12">
    <cfRule type="duplicateValues" dxfId="173" priority="173" stopIfTrue="1"/>
    <cfRule type="duplicateValues" dxfId="172" priority="174" stopIfTrue="1"/>
  </conditionalFormatting>
  <conditionalFormatting sqref="AE12">
    <cfRule type="duplicateValues" dxfId="171" priority="171" stopIfTrue="1"/>
    <cfRule type="duplicateValues" dxfId="170" priority="172" stopIfTrue="1"/>
  </conditionalFormatting>
  <conditionalFormatting sqref="AF12">
    <cfRule type="duplicateValues" dxfId="169" priority="169" stopIfTrue="1"/>
    <cfRule type="duplicateValues" dxfId="168" priority="170" stopIfTrue="1"/>
  </conditionalFormatting>
  <conditionalFormatting sqref="AG12">
    <cfRule type="duplicateValues" dxfId="167" priority="167" stopIfTrue="1"/>
    <cfRule type="duplicateValues" dxfId="166" priority="168" stopIfTrue="1"/>
  </conditionalFormatting>
  <conditionalFormatting sqref="AH12">
    <cfRule type="duplicateValues" dxfId="165" priority="165" stopIfTrue="1"/>
    <cfRule type="duplicateValues" dxfId="164" priority="166" stopIfTrue="1"/>
  </conditionalFormatting>
  <conditionalFormatting sqref="AI12">
    <cfRule type="duplicateValues" dxfId="163" priority="163" stopIfTrue="1"/>
    <cfRule type="duplicateValues" dxfId="162" priority="164" stopIfTrue="1"/>
  </conditionalFormatting>
  <conditionalFormatting sqref="AG12">
    <cfRule type="duplicateValues" dxfId="161" priority="161" stopIfTrue="1"/>
    <cfRule type="duplicateValues" dxfId="160" priority="162" stopIfTrue="1"/>
  </conditionalFormatting>
  <conditionalFormatting sqref="AH12">
    <cfRule type="duplicateValues" dxfId="159" priority="159" stopIfTrue="1"/>
    <cfRule type="duplicateValues" dxfId="158" priority="160" stopIfTrue="1"/>
  </conditionalFormatting>
  <conditionalFormatting sqref="AI12">
    <cfRule type="duplicateValues" dxfId="157" priority="157" stopIfTrue="1"/>
    <cfRule type="duplicateValues" dxfId="156" priority="158" stopIfTrue="1"/>
  </conditionalFormatting>
  <conditionalFormatting sqref="AJ12">
    <cfRule type="duplicateValues" dxfId="155" priority="155" stopIfTrue="1"/>
    <cfRule type="duplicateValues" dxfId="154" priority="156" stopIfTrue="1"/>
  </conditionalFormatting>
  <conditionalFormatting sqref="AK12">
    <cfRule type="duplicateValues" dxfId="153" priority="153" stopIfTrue="1"/>
    <cfRule type="duplicateValues" dxfId="152" priority="154" stopIfTrue="1"/>
  </conditionalFormatting>
  <conditionalFormatting sqref="AL12">
    <cfRule type="duplicateValues" dxfId="151" priority="151" stopIfTrue="1"/>
    <cfRule type="duplicateValues" dxfId="150" priority="152" stopIfTrue="1"/>
  </conditionalFormatting>
  <conditionalFormatting sqref="AJ12">
    <cfRule type="duplicateValues" dxfId="149" priority="149" stopIfTrue="1"/>
    <cfRule type="duplicateValues" dxfId="148" priority="150" stopIfTrue="1"/>
  </conditionalFormatting>
  <conditionalFormatting sqref="AK12">
    <cfRule type="duplicateValues" dxfId="147" priority="147" stopIfTrue="1"/>
    <cfRule type="duplicateValues" dxfId="146" priority="148" stopIfTrue="1"/>
  </conditionalFormatting>
  <conditionalFormatting sqref="AL12">
    <cfRule type="duplicateValues" dxfId="145" priority="145" stopIfTrue="1"/>
    <cfRule type="duplicateValues" dxfId="144" priority="146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2024-10-07T12:40:28Z</dcterms:created>
  <dcterms:modified xsi:type="dcterms:W3CDTF">2024-10-07T12:41:54Z</dcterms:modified>
</cp:coreProperties>
</file>