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D9C6F93C-7510-496C-B6A0-A69F4A7AC0C4}" xr6:coauthVersionLast="47" xr6:coauthVersionMax="47" xr10:uidLastSave="{00000000-0000-0000-0000-000000000000}"/>
  <bookViews>
    <workbookView xWindow="-120" yWindow="-120" windowWidth="29040" windowHeight="17520" xr2:uid="{DE34EE46-B53F-4E3C-9ED8-80D3970C136B}"/>
  </bookViews>
  <sheets>
    <sheet name="MBOP_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I13" i="1" s="1"/>
  <c r="AE13" i="1"/>
  <c r="AD13" i="1"/>
  <c r="AB13" i="1"/>
  <c r="AA13" i="1"/>
  <c r="AC13" i="1" s="1"/>
  <c r="Y13" i="1"/>
  <c r="X13" i="1"/>
  <c r="Z13" i="1" s="1"/>
  <c r="V13" i="1"/>
  <c r="U13" i="1"/>
  <c r="S13" i="1"/>
  <c r="R13" i="1"/>
  <c r="T13" i="1" s="1"/>
  <c r="P13" i="1"/>
  <c r="O13" i="1"/>
  <c r="Q13" i="1" s="1"/>
  <c r="M13" i="1"/>
  <c r="L13" i="1"/>
  <c r="N13" i="1" s="1"/>
  <c r="J13" i="1"/>
  <c r="I13" i="1"/>
  <c r="G13" i="1"/>
  <c r="F13" i="1"/>
  <c r="H13" i="1" s="1"/>
  <c r="D13" i="1"/>
  <c r="C13" i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L6" i="1" s="1"/>
  <c r="AH6" i="1"/>
  <c r="AG6" i="1"/>
  <c r="AI6" i="1" s="1"/>
  <c r="AE6" i="1"/>
  <c r="AD6" i="1"/>
  <c r="AB6" i="1"/>
  <c r="AA6" i="1"/>
  <c r="AC6" i="1" s="1"/>
  <c r="Y6" i="1"/>
  <c r="X6" i="1"/>
  <c r="Z6" i="1" s="1"/>
  <c r="V6" i="1"/>
  <c r="U6" i="1"/>
  <c r="S6" i="1"/>
  <c r="R6" i="1"/>
  <c r="T6" i="1" s="1"/>
  <c r="P6" i="1"/>
  <c r="O6" i="1"/>
  <c r="M6" i="1"/>
  <c r="L6" i="1"/>
  <c r="J6" i="1"/>
  <c r="I6" i="1"/>
  <c r="G6" i="1"/>
  <c r="F6" i="1"/>
  <c r="H6" i="1" s="1"/>
  <c r="D6" i="1"/>
  <c r="C6" i="1"/>
  <c r="E6" i="1" s="1"/>
  <c r="K6" i="1" l="1"/>
  <c r="AF6" i="1"/>
  <c r="AF19" i="1" s="1"/>
  <c r="K13" i="1"/>
  <c r="AF13" i="1"/>
  <c r="W6" i="1"/>
  <c r="W13" i="1"/>
  <c r="T19" i="1"/>
  <c r="W19" i="1"/>
  <c r="Z19" i="1"/>
  <c r="AC19" i="1"/>
  <c r="AI19" i="1"/>
  <c r="N6" i="1"/>
  <c r="N19" i="1" s="1"/>
  <c r="AL19" i="1"/>
  <c r="E13" i="1"/>
  <c r="E19" i="1" s="1"/>
  <c r="Q6" i="1"/>
  <c r="Q19" i="1" s="1"/>
  <c r="H19" i="1"/>
  <c r="K19" i="1" l="1"/>
</calcChain>
</file>

<file path=xl/sharedStrings.xml><?xml version="1.0" encoding="utf-8"?>
<sst xmlns="http://schemas.openxmlformats.org/spreadsheetml/2006/main" count="112" uniqueCount="46">
  <si>
    <t>Balance of payments</t>
  </si>
  <si>
    <t>(cumulative in mil. EUR)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</si>
  <si>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</si>
  <si>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</si>
  <si>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</si>
  <si>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</si>
  <si>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</si>
  <si>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</si>
  <si>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</si>
  <si>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</si>
  <si>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</si>
  <si>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</si>
  <si>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</si>
  <si>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</si>
  <si>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</si>
  <si>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</si>
  <si>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</si>
  <si>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</si>
  <si>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</si>
  <si>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</si>
  <si>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</si>
  <si>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</si>
  <si>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</si>
  <si>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1.3</t>
  </si>
  <si>
    <t>Primary income</t>
  </si>
  <si>
    <t>1.4</t>
  </si>
  <si>
    <t>Secondary income</t>
  </si>
  <si>
    <t>2.</t>
  </si>
  <si>
    <t>Capital account</t>
  </si>
  <si>
    <t>Assets</t>
  </si>
  <si>
    <t>Liabilities</t>
  </si>
  <si>
    <t>Net</t>
  </si>
  <si>
    <t>3.</t>
  </si>
  <si>
    <t>Financial account</t>
  </si>
  <si>
    <t>3.1</t>
  </si>
  <si>
    <t>Direct investment</t>
  </si>
  <si>
    <t>3.2</t>
  </si>
  <si>
    <t>Portfolio investment</t>
  </si>
  <si>
    <t>3.3</t>
  </si>
  <si>
    <t>Financial derivatives</t>
  </si>
  <si>
    <t>3.4</t>
  </si>
  <si>
    <t>Other investment</t>
  </si>
  <si>
    <t>3.5</t>
  </si>
  <si>
    <t>Reserve assets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</si>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</sst>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sz val="16"/>
      <name val="Times New Roman"/>
      <family val="1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9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49" fontId="7" fillId="0" borderId="0" xfId="1" applyNumberFormat="1" applyFont="1" applyAlignment="1">
      <alignment horizontal="right"/>
    </xf>
    <xf numFmtId="0" fontId="6" fillId="2" borderId="6" xfId="2" applyFont="1" applyFill="1" applyBorder="1"/>
    <xf numFmtId="0" fontId="9" fillId="2" borderId="3" xfId="1" applyFont="1" applyFill="1" applyBorder="1" applyAlignment="1">
      <alignment horizontal="center" wrapText="1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/>
    <xf numFmtId="0" fontId="14" fillId="2" borderId="0" xfId="1" applyFont="1" applyFill="1" applyAlignment="1">
      <alignment vertical="center"/>
    </xf>
  </cellXfs>
  <cellStyles count="4">
    <cellStyle name="Normal" xfId="0" builtinId="0"/>
    <cellStyle name="Normal 3" xfId="3" xr:uid="{E57B9C03-9ED8-49CA-8358-39AF253043E9}"/>
    <cellStyle name="Normal 7" xfId="1" xr:uid="{6749C65D-5D75-4C2E-A0C6-F5286A09A252}"/>
    <cellStyle name="Normal_Booklet 2011_euro17_WGES_2011_280" xfId="2" xr:uid="{0105E1D5-3F0B-4E2E-B839-7BB6CF96E601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E2BCB-0640-49EC-B9A5-E599AA638742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B4" s="3">
        <v>2022</v>
      </c>
      <c r="C4" s="5"/>
      <c r="D4" s="5" t="s">
        <v>2</v>
      </c>
      <c r="E4" s="5"/>
      <c r="F4" s="6"/>
      <c r="G4" s="6" t="s">
        <v>3</v>
      </c>
      <c r="H4" s="6"/>
      <c r="I4" s="7"/>
      <c r="J4" s="7" t="s">
        <v>4</v>
      </c>
      <c r="K4" s="7"/>
      <c r="L4" s="8"/>
      <c r="M4" s="8" t="s">
        <v>5</v>
      </c>
      <c r="N4" s="8"/>
      <c r="O4" s="9"/>
      <c r="P4" s="9" t="s">
        <v>6</v>
      </c>
      <c r="Q4" s="9"/>
      <c r="R4" s="5"/>
      <c r="S4" s="5" t="s">
        <v>7</v>
      </c>
      <c r="T4" s="5"/>
      <c r="U4" s="6"/>
      <c r="V4" s="6" t="s">
        <v>8</v>
      </c>
      <c r="W4" s="6"/>
      <c r="X4" s="7"/>
      <c r="Y4" s="7" t="s">
        <v>9</v>
      </c>
      <c r="Z4" s="7"/>
      <c r="AA4" s="8"/>
      <c r="AB4" s="8" t="s">
        <v>10</v>
      </c>
      <c r="AC4" s="8"/>
      <c r="AD4" s="9"/>
      <c r="AE4" s="9" t="s">
        <v>11</v>
      </c>
      <c r="AF4" s="9"/>
      <c r="AG4" s="6"/>
      <c r="AH4" s="6" t="s">
        <v>12</v>
      </c>
      <c r="AI4" s="6"/>
      <c r="AJ4" s="7"/>
      <c r="AK4" s="7" t="s">
        <v>13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8525.5403606666678</v>
      </c>
      <c r="D6" s="15">
        <f>SUM(D7:D10)</f>
        <v>9412.5176273866673</v>
      </c>
      <c r="E6" s="15">
        <f>+C6-D6</f>
        <v>-886.97726671999953</v>
      </c>
      <c r="F6" s="15">
        <f t="shared" ref="F6:G6" si="0">SUM(F7:F10)</f>
        <v>17851.639673333331</v>
      </c>
      <c r="G6" s="15">
        <f t="shared" si="0"/>
        <v>19153.074175553331</v>
      </c>
      <c r="H6" s="15">
        <f t="shared" ref="H6:H11" si="1">+F6-G6</f>
        <v>-1301.4345022199996</v>
      </c>
      <c r="I6" s="15">
        <f t="shared" ref="I6:J6" si="2">SUM(I7:I10)</f>
        <v>27545.120909320507</v>
      </c>
      <c r="J6" s="15">
        <f t="shared" si="2"/>
        <v>30029.193806838153</v>
      </c>
      <c r="K6" s="15">
        <f t="shared" ref="K6:K11" si="3">+I6-J6</f>
        <v>-2484.0728975176462</v>
      </c>
      <c r="L6" s="15">
        <f t="shared" ref="L6:M6" si="4">SUM(L7:L10)</f>
        <v>36554.328814987181</v>
      </c>
      <c r="M6" s="15">
        <f t="shared" si="4"/>
        <v>39857.563382004817</v>
      </c>
      <c r="N6" s="15">
        <f t="shared" ref="N6:N11" si="5">+L6-M6</f>
        <v>-3303.2345670176364</v>
      </c>
      <c r="O6" s="15">
        <f t="shared" ref="O6:P6" si="6">SUM(O7:O10)</f>
        <v>46507.897010653847</v>
      </c>
      <c r="P6" s="15">
        <f t="shared" si="6"/>
        <v>50286.533965171482</v>
      </c>
      <c r="Q6" s="15">
        <f t="shared" ref="Q6:Q11" si="7">+O6-P6</f>
        <v>-3778.6369545176349</v>
      </c>
      <c r="R6" s="15">
        <f t="shared" ref="R6:S6" si="8">SUM(R7:R10)</f>
        <v>55969.631196039023</v>
      </c>
      <c r="S6" s="15">
        <f t="shared" si="8"/>
        <v>60766.368622239112</v>
      </c>
      <c r="T6" s="15">
        <f t="shared" ref="T6:T11" si="9">+R6-S6</f>
        <v>-4796.7374262000885</v>
      </c>
      <c r="U6" s="15">
        <f t="shared" ref="U6:V6" si="10">SUM(U7:U10)</f>
        <v>64812.147414705687</v>
      </c>
      <c r="V6" s="15">
        <f t="shared" si="10"/>
        <v>70387.066053405768</v>
      </c>
      <c r="W6" s="15">
        <f t="shared" ref="W6:W11" si="11">+U6-V6</f>
        <v>-5574.9186387000809</v>
      </c>
      <c r="X6" s="15">
        <f t="shared" ref="X6:Y6" si="12">SUM(X7:X10)</f>
        <v>74196.50630637235</v>
      </c>
      <c r="Y6" s="15">
        <f t="shared" si="12"/>
        <v>80319.833400572461</v>
      </c>
      <c r="Z6" s="15">
        <f t="shared" ref="Z6:Z11" si="13">+X6-Y6</f>
        <v>-6123.3270942001109</v>
      </c>
      <c r="AA6" s="15">
        <f t="shared" ref="AA6:AB6" si="14">SUM(AA7:AA10)</f>
        <v>84324.118786796185</v>
      </c>
      <c r="AB6" s="15">
        <f t="shared" si="14"/>
        <v>91539.768755397279</v>
      </c>
      <c r="AC6" s="15">
        <f t="shared" ref="AC6:AC11" si="15">+AA6-AB6</f>
        <v>-7215.6499686010939</v>
      </c>
      <c r="AD6" s="15">
        <f t="shared" ref="AD6:AE6" si="16">SUM(AD7:AD10)</f>
        <v>94933.375159462856</v>
      </c>
      <c r="AE6" s="15">
        <f t="shared" si="16"/>
        <v>102449.20606956392</v>
      </c>
      <c r="AF6" s="15">
        <f t="shared" ref="AF6:AF11" si="17">+AD6-AE6</f>
        <v>-7515.8309101010673</v>
      </c>
      <c r="AG6" s="15">
        <f t="shared" ref="AG6:AH6" si="18">SUM(AG7:AG10)</f>
        <v>105598.19386512951</v>
      </c>
      <c r="AH6" s="15">
        <f t="shared" si="18"/>
        <v>114543.22048373058</v>
      </c>
      <c r="AI6" s="15">
        <f t="shared" ref="AI6:AI11" si="19">+AG6-AH6</f>
        <v>-8945.0266186010704</v>
      </c>
      <c r="AJ6" s="15">
        <f t="shared" ref="AJ6:AK6" si="20">SUM(AJ7:AJ10)</f>
        <v>114460.97609975965</v>
      </c>
      <c r="AK6" s="15">
        <f t="shared" si="20"/>
        <v>125049.60571162163</v>
      </c>
      <c r="AL6" s="15">
        <f t="shared" ref="AL6:AL11" si="21">+AJ6-AK6</f>
        <v>-10588.629611861979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7272.1424889999998</v>
      </c>
      <c r="D7" s="18">
        <v>7801.7718359999999</v>
      </c>
      <c r="E7" s="15">
        <f t="shared" ref="E7:E18" si="22">+C7-D7</f>
        <v>-529.62934700000005</v>
      </c>
      <c r="F7" s="18">
        <v>14983.629421</v>
      </c>
      <c r="G7" s="18">
        <v>15914.480781999999</v>
      </c>
      <c r="H7" s="15">
        <f t="shared" si="1"/>
        <v>-930.85136099999909</v>
      </c>
      <c r="I7" s="18">
        <v>23366.934144999996</v>
      </c>
      <c r="J7" s="18">
        <v>25165.670252</v>
      </c>
      <c r="K7" s="15">
        <f t="shared" si="3"/>
        <v>-1798.7361070000043</v>
      </c>
      <c r="L7" s="18">
        <v>30914.752594999998</v>
      </c>
      <c r="M7" s="18">
        <v>33297.927438999999</v>
      </c>
      <c r="N7" s="15">
        <f t="shared" si="5"/>
        <v>-2383.174844000001</v>
      </c>
      <c r="O7" s="18">
        <v>39448.287073</v>
      </c>
      <c r="P7" s="18">
        <v>42024.920620999997</v>
      </c>
      <c r="Q7" s="15">
        <f t="shared" si="7"/>
        <v>-2576.633547999998</v>
      </c>
      <c r="R7" s="18">
        <v>47544.844661000003</v>
      </c>
      <c r="S7" s="18">
        <v>50633.556062999996</v>
      </c>
      <c r="T7" s="15">
        <f t="shared" si="9"/>
        <v>-3088.7114019999935</v>
      </c>
      <c r="U7" s="18">
        <v>54745.741785999999</v>
      </c>
      <c r="V7" s="18">
        <v>58287.268914</v>
      </c>
      <c r="W7" s="15">
        <f t="shared" si="11"/>
        <v>-3541.5271280000015</v>
      </c>
      <c r="X7" s="18">
        <v>62491.722215000002</v>
      </c>
      <c r="Y7" s="18">
        <v>66404.657309000002</v>
      </c>
      <c r="Z7" s="15">
        <f t="shared" si="13"/>
        <v>-3912.9350940000004</v>
      </c>
      <c r="AA7" s="18">
        <v>71069.703355000005</v>
      </c>
      <c r="AB7" s="18">
        <v>75636.640967000014</v>
      </c>
      <c r="AC7" s="15">
        <f t="shared" si="15"/>
        <v>-4566.9376120000088</v>
      </c>
      <c r="AD7" s="18">
        <v>80058.527228999999</v>
      </c>
      <c r="AE7" s="18">
        <v>84712.531537999996</v>
      </c>
      <c r="AF7" s="15">
        <f t="shared" si="17"/>
        <v>-4654.0043089999963</v>
      </c>
      <c r="AG7" s="18">
        <v>89177.624534000002</v>
      </c>
      <c r="AH7" s="18">
        <v>94943.481325999994</v>
      </c>
      <c r="AI7" s="15">
        <f t="shared" si="19"/>
        <v>-5765.8567919999914</v>
      </c>
      <c r="AJ7" s="18">
        <v>96335.594589999993</v>
      </c>
      <c r="AK7" s="18">
        <v>103564.80090300001</v>
      </c>
      <c r="AL7" s="15">
        <f t="shared" si="21"/>
        <v>-7229.206313000017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910.6</v>
      </c>
      <c r="D8" s="18">
        <v>859.1</v>
      </c>
      <c r="E8" s="15">
        <f t="shared" si="22"/>
        <v>51.5</v>
      </c>
      <c r="F8" s="18">
        <v>1821.3000000000002</v>
      </c>
      <c r="G8" s="18">
        <v>1718.9</v>
      </c>
      <c r="H8" s="15">
        <f t="shared" si="1"/>
        <v>102.40000000000009</v>
      </c>
      <c r="I8" s="18">
        <v>2735.16795056</v>
      </c>
      <c r="J8" s="18">
        <v>2579.356638263424</v>
      </c>
      <c r="K8" s="15">
        <f t="shared" si="3"/>
        <v>155.81131229657603</v>
      </c>
      <c r="L8" s="18">
        <v>3679.2679505599999</v>
      </c>
      <c r="M8" s="18">
        <v>3500.75663826342</v>
      </c>
      <c r="N8" s="15">
        <f t="shared" si="5"/>
        <v>178.51131229657994</v>
      </c>
      <c r="O8" s="18">
        <v>4624.3679505600003</v>
      </c>
      <c r="P8" s="18">
        <v>4423.6566382634201</v>
      </c>
      <c r="Q8" s="15">
        <f t="shared" si="7"/>
        <v>200.71131229658022</v>
      </c>
      <c r="R8" s="18">
        <v>5573.8102595179989</v>
      </c>
      <c r="S8" s="18">
        <v>5352.6455263096523</v>
      </c>
      <c r="T8" s="15">
        <f t="shared" si="9"/>
        <v>221.16473320834666</v>
      </c>
      <c r="U8" s="18">
        <v>6779.2102595180004</v>
      </c>
      <c r="V8" s="18">
        <v>6492.3455263096503</v>
      </c>
      <c r="W8" s="15">
        <f t="shared" si="11"/>
        <v>286.86473320835012</v>
      </c>
      <c r="X8" s="18">
        <v>7988.4102595180002</v>
      </c>
      <c r="Y8" s="18">
        <v>7535.8455263096503</v>
      </c>
      <c r="Z8" s="15">
        <f t="shared" si="13"/>
        <v>452.56473320834994</v>
      </c>
      <c r="AA8" s="18">
        <v>9151.8549992603675</v>
      </c>
      <c r="AB8" s="18">
        <v>8733.1021024879392</v>
      </c>
      <c r="AC8" s="15">
        <f t="shared" si="15"/>
        <v>418.75289677242836</v>
      </c>
      <c r="AD8" s="18">
        <v>10253.05499926037</v>
      </c>
      <c r="AE8" s="18">
        <v>9771.6021024879392</v>
      </c>
      <c r="AF8" s="15">
        <f t="shared" si="17"/>
        <v>481.4528967724309</v>
      </c>
      <c r="AG8" s="18">
        <v>11355.354999260369</v>
      </c>
      <c r="AH8" s="18">
        <v>10811.002102487939</v>
      </c>
      <c r="AI8" s="15">
        <f t="shared" si="19"/>
        <v>544.35289677243054</v>
      </c>
      <c r="AJ8" s="18">
        <v>12485.429830218369</v>
      </c>
      <c r="AK8" s="18">
        <v>11871.009239343148</v>
      </c>
      <c r="AL8" s="15">
        <f t="shared" si="21"/>
        <v>614.42059087522102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281.93301966666667</v>
      </c>
      <c r="D9" s="18">
        <v>564.52560716666665</v>
      </c>
      <c r="E9" s="15">
        <f t="shared" si="22"/>
        <v>-282.59258749999998</v>
      </c>
      <c r="F9" s="18">
        <v>926.36193833333334</v>
      </c>
      <c r="G9" s="18">
        <v>1125.8512143333332</v>
      </c>
      <c r="H9" s="15">
        <f t="shared" si="1"/>
        <v>-199.4892759999999</v>
      </c>
      <c r="I9" s="18">
        <v>1203.6950237605106</v>
      </c>
      <c r="J9" s="18">
        <v>1701.9164313547315</v>
      </c>
      <c r="K9" s="15">
        <f t="shared" si="3"/>
        <v>-498.22140759422086</v>
      </c>
      <c r="L9" s="18">
        <v>1513.5325164271771</v>
      </c>
      <c r="M9" s="18">
        <v>2296.6105945213981</v>
      </c>
      <c r="N9" s="15">
        <f t="shared" si="5"/>
        <v>-783.07807809422093</v>
      </c>
      <c r="O9" s="18">
        <v>1869.315466093844</v>
      </c>
      <c r="P9" s="18">
        <v>2896.039507688065</v>
      </c>
      <c r="Q9" s="15">
        <f t="shared" si="7"/>
        <v>-1026.724041594221</v>
      </c>
      <c r="R9" s="18">
        <v>2157.1374475210214</v>
      </c>
      <c r="S9" s="18">
        <v>3507.2627707094639</v>
      </c>
      <c r="T9" s="15">
        <f t="shared" si="9"/>
        <v>-1350.1253231884425</v>
      </c>
      <c r="U9" s="18">
        <v>2466.5458511876882</v>
      </c>
      <c r="V9" s="18">
        <v>4089.3094628761301</v>
      </c>
      <c r="W9" s="15">
        <f t="shared" si="11"/>
        <v>-1622.7636116884419</v>
      </c>
      <c r="X9" s="18">
        <v>2827.6119798543546</v>
      </c>
      <c r="Y9" s="18">
        <v>4674.2256550427965</v>
      </c>
      <c r="Z9" s="15">
        <f t="shared" si="13"/>
        <v>-1846.6136751884419</v>
      </c>
      <c r="AA9" s="18">
        <v>3138.1884825358129</v>
      </c>
      <c r="AB9" s="18">
        <v>5276.1954801893171</v>
      </c>
      <c r="AC9" s="15">
        <f t="shared" si="15"/>
        <v>-2138.0069976535042</v>
      </c>
      <c r="AD9" s="18">
        <v>3446.5166272024794</v>
      </c>
      <c r="AE9" s="18">
        <v>5907.713147355983</v>
      </c>
      <c r="AF9" s="15">
        <f t="shared" si="17"/>
        <v>-2461.1965201535036</v>
      </c>
      <c r="AG9" s="18">
        <v>3771.9278788691463</v>
      </c>
      <c r="AH9" s="18">
        <v>6552.3320645226486</v>
      </c>
      <c r="AI9" s="15">
        <f t="shared" si="19"/>
        <v>-2780.4041856535023</v>
      </c>
      <c r="AJ9" s="18">
        <v>4074.5430945412822</v>
      </c>
      <c r="AK9" s="18">
        <v>7228.9443051584549</v>
      </c>
      <c r="AL9" s="15">
        <f t="shared" si="21"/>
        <v>-3154.4012106171726</v>
      </c>
    </row>
    <row r="10" spans="1:38" ht="18.75" customHeight="1" x14ac:dyDescent="0.3">
      <c r="A10" s="16" t="s">
        <v>25</v>
      </c>
      <c r="B10" s="20" t="s">
        <v>26</v>
      </c>
      <c r="C10" s="18">
        <v>60.864851999999999</v>
      </c>
      <c r="D10" s="18">
        <v>187.12018422</v>
      </c>
      <c r="E10" s="15">
        <f t="shared" si="22"/>
        <v>-126.25533222</v>
      </c>
      <c r="F10" s="18">
        <v>120.34831399999999</v>
      </c>
      <c r="G10" s="18">
        <v>393.84217921999999</v>
      </c>
      <c r="H10" s="15">
        <f t="shared" si="1"/>
        <v>-273.49386521999998</v>
      </c>
      <c r="I10" s="18">
        <v>239.32379000000003</v>
      </c>
      <c r="J10" s="18">
        <v>582.25048521999997</v>
      </c>
      <c r="K10" s="15">
        <f t="shared" si="3"/>
        <v>-342.92669521999994</v>
      </c>
      <c r="L10" s="18">
        <v>446.77575300000001</v>
      </c>
      <c r="M10" s="18">
        <v>762.26871022</v>
      </c>
      <c r="N10" s="15">
        <f t="shared" si="5"/>
        <v>-315.49295721999999</v>
      </c>
      <c r="O10" s="18">
        <v>565.92652099999998</v>
      </c>
      <c r="P10" s="18">
        <v>941.91719822000005</v>
      </c>
      <c r="Q10" s="15">
        <f t="shared" si="7"/>
        <v>-375.99067722000007</v>
      </c>
      <c r="R10" s="18">
        <v>693.83882800000003</v>
      </c>
      <c r="S10" s="18">
        <v>1272.90426222</v>
      </c>
      <c r="T10" s="15">
        <f t="shared" si="9"/>
        <v>-579.06543421999993</v>
      </c>
      <c r="U10" s="18">
        <v>820.64951800000006</v>
      </c>
      <c r="V10" s="18">
        <v>1518.1421502200001</v>
      </c>
      <c r="W10" s="15">
        <f t="shared" si="11"/>
        <v>-697.49263222000002</v>
      </c>
      <c r="X10" s="18">
        <v>888.76185199999998</v>
      </c>
      <c r="Y10" s="18">
        <v>1705.10491022</v>
      </c>
      <c r="Z10" s="15">
        <f t="shared" si="13"/>
        <v>-816.34305821999999</v>
      </c>
      <c r="AA10" s="18">
        <v>964.37194999999997</v>
      </c>
      <c r="AB10" s="18">
        <v>1893.8302057200001</v>
      </c>
      <c r="AC10" s="15">
        <f t="shared" si="15"/>
        <v>-929.45825572000012</v>
      </c>
      <c r="AD10" s="18">
        <v>1175.276304</v>
      </c>
      <c r="AE10" s="18">
        <v>2057.3592817200001</v>
      </c>
      <c r="AF10" s="15">
        <f t="shared" si="17"/>
        <v>-882.08297772000014</v>
      </c>
      <c r="AG10" s="18">
        <v>1293.2864530000002</v>
      </c>
      <c r="AH10" s="18">
        <v>2236.4049907200001</v>
      </c>
      <c r="AI10" s="15">
        <f t="shared" si="19"/>
        <v>-943.11853771999995</v>
      </c>
      <c r="AJ10" s="18">
        <v>1565.4085850000001</v>
      </c>
      <c r="AK10" s="18">
        <v>2384.85126412</v>
      </c>
      <c r="AL10" s="15">
        <f t="shared" si="21"/>
        <v>-819.44267911999987</v>
      </c>
    </row>
    <row r="11" spans="1:38" ht="18.75" customHeight="1" x14ac:dyDescent="0.3">
      <c r="A11" s="13" t="s">
        <v>27</v>
      </c>
      <c r="B11" s="21" t="s">
        <v>28</v>
      </c>
      <c r="C11" s="18">
        <v>25.784257688000007</v>
      </c>
      <c r="D11" s="18">
        <v>42.383755600000001</v>
      </c>
      <c r="E11" s="15">
        <f t="shared" si="22"/>
        <v>-16.599497911999993</v>
      </c>
      <c r="F11" s="18">
        <v>47.688443984000017</v>
      </c>
      <c r="G11" s="18">
        <v>91.596443799999989</v>
      </c>
      <c r="H11" s="15">
        <f t="shared" si="1"/>
        <v>-43.907999815999972</v>
      </c>
      <c r="I11" s="18">
        <v>88.725665000000021</v>
      </c>
      <c r="J11" s="18">
        <v>182.24761100000001</v>
      </c>
      <c r="K11" s="15">
        <f t="shared" si="3"/>
        <v>-93.521945999999986</v>
      </c>
      <c r="L11" s="18">
        <v>201.36469441600002</v>
      </c>
      <c r="M11" s="18">
        <v>326.11503755000001</v>
      </c>
      <c r="N11" s="15">
        <f t="shared" si="5"/>
        <v>-124.75034313399999</v>
      </c>
      <c r="O11" s="18">
        <v>243.52313381600001</v>
      </c>
      <c r="P11" s="18">
        <v>402.35267004999997</v>
      </c>
      <c r="Q11" s="15">
        <f t="shared" si="7"/>
        <v>-158.82953623399996</v>
      </c>
      <c r="R11" s="18">
        <v>740.81082800000001</v>
      </c>
      <c r="S11" s="18">
        <v>501.25991599999998</v>
      </c>
      <c r="T11" s="15">
        <f t="shared" si="9"/>
        <v>239.55091200000004</v>
      </c>
      <c r="U11" s="18">
        <v>1184.048556924</v>
      </c>
      <c r="V11" s="18">
        <v>610.25838742499991</v>
      </c>
      <c r="W11" s="15">
        <f t="shared" si="11"/>
        <v>573.79016949900006</v>
      </c>
      <c r="X11" s="18">
        <v>1207.611505524</v>
      </c>
      <c r="Y11" s="18">
        <v>715.87056367500008</v>
      </c>
      <c r="Z11" s="15">
        <f t="shared" si="13"/>
        <v>491.74094184899991</v>
      </c>
      <c r="AA11" s="18">
        <v>1240.044801</v>
      </c>
      <c r="AB11" s="18">
        <v>836.53666600000997</v>
      </c>
      <c r="AC11" s="15">
        <f t="shared" si="15"/>
        <v>403.50813499999003</v>
      </c>
      <c r="AD11" s="18">
        <v>1518.9915385919999</v>
      </c>
      <c r="AE11" s="18">
        <v>948.61559990000012</v>
      </c>
      <c r="AF11" s="15">
        <f t="shared" si="17"/>
        <v>570.37593869199975</v>
      </c>
      <c r="AG11" s="18">
        <v>1870.5221527840001</v>
      </c>
      <c r="AH11" s="18">
        <v>1059.99427805</v>
      </c>
      <c r="AI11" s="15">
        <f t="shared" si="19"/>
        <v>810.52787473400008</v>
      </c>
      <c r="AJ11" s="18">
        <v>2477.8807810000003</v>
      </c>
      <c r="AK11" s="18">
        <v>1185.336182</v>
      </c>
      <c r="AL11" s="15">
        <f t="shared" si="21"/>
        <v>1292.5445990000003</v>
      </c>
    </row>
    <row r="12" spans="1:38" s="11" customFormat="1" ht="18.75" customHeight="1" x14ac:dyDescent="0.3">
      <c r="A12" s="22"/>
      <c r="B12" s="23"/>
      <c r="C12" s="24" t="s">
        <v>29</v>
      </c>
      <c r="D12" s="24" t="s">
        <v>30</v>
      </c>
      <c r="E12" s="24" t="s">
        <v>31</v>
      </c>
      <c r="F12" s="24" t="s">
        <v>29</v>
      </c>
      <c r="G12" s="24" t="s">
        <v>30</v>
      </c>
      <c r="H12" s="24" t="s">
        <v>31</v>
      </c>
      <c r="I12" s="24" t="s">
        <v>29</v>
      </c>
      <c r="J12" s="24" t="s">
        <v>30</v>
      </c>
      <c r="K12" s="24" t="s">
        <v>31</v>
      </c>
      <c r="L12" s="24" t="s">
        <v>29</v>
      </c>
      <c r="M12" s="24" t="s">
        <v>30</v>
      </c>
      <c r="N12" s="24" t="s">
        <v>31</v>
      </c>
      <c r="O12" s="24" t="s">
        <v>29</v>
      </c>
      <c r="P12" s="24" t="s">
        <v>30</v>
      </c>
      <c r="Q12" s="24" t="s">
        <v>31</v>
      </c>
      <c r="R12" s="24" t="s">
        <v>29</v>
      </c>
      <c r="S12" s="24" t="s">
        <v>30</v>
      </c>
      <c r="T12" s="24" t="s">
        <v>31</v>
      </c>
      <c r="U12" s="24" t="s">
        <v>29</v>
      </c>
      <c r="V12" s="24" t="s">
        <v>30</v>
      </c>
      <c r="W12" s="24" t="s">
        <v>31</v>
      </c>
      <c r="X12" s="24" t="s">
        <v>29</v>
      </c>
      <c r="Y12" s="24" t="s">
        <v>30</v>
      </c>
      <c r="Z12" s="24" t="s">
        <v>31</v>
      </c>
      <c r="AA12" s="24" t="s">
        <v>29</v>
      </c>
      <c r="AB12" s="24" t="s">
        <v>30</v>
      </c>
      <c r="AC12" s="24" t="s">
        <v>31</v>
      </c>
      <c r="AD12" s="24" t="s">
        <v>29</v>
      </c>
      <c r="AE12" s="24" t="s">
        <v>30</v>
      </c>
      <c r="AF12" s="24" t="s">
        <v>31</v>
      </c>
      <c r="AG12" s="24" t="s">
        <v>29</v>
      </c>
      <c r="AH12" s="24" t="s">
        <v>30</v>
      </c>
      <c r="AI12" s="24" t="s">
        <v>31</v>
      </c>
      <c r="AJ12" s="24" t="s">
        <v>29</v>
      </c>
      <c r="AK12" s="24" t="s">
        <v>30</v>
      </c>
      <c r="AL12" s="24" t="s">
        <v>31</v>
      </c>
    </row>
    <row r="13" spans="1:38" s="11" customFormat="1" ht="18.75" customHeight="1" x14ac:dyDescent="0.3">
      <c r="A13" s="13" t="s">
        <v>32</v>
      </c>
      <c r="B13" s="25" t="s">
        <v>33</v>
      </c>
      <c r="C13" s="15">
        <f>+C14+C15+E16+C17+C18</f>
        <v>6185.5712693199657</v>
      </c>
      <c r="D13" s="15">
        <f>+D14+D15+D17+D18</f>
        <v>6459.6249026244805</v>
      </c>
      <c r="E13" s="15">
        <f t="shared" si="22"/>
        <v>-274.05363330451473</v>
      </c>
      <c r="F13" s="15">
        <f t="shared" ref="F13" si="23">+F14+F15+H16+F17+F18</f>
        <v>6968.8835546165701</v>
      </c>
      <c r="G13" s="15">
        <f t="shared" ref="G13" si="24">+G14+G15+G17+G18</f>
        <v>7573.4601540803624</v>
      </c>
      <c r="H13" s="15">
        <f t="shared" ref="H13:H15" si="25">+F13-G13</f>
        <v>-604.57659946379226</v>
      </c>
      <c r="I13" s="15">
        <f t="shared" ref="I13" si="26">+I14+I15+K16+I17+I18</f>
        <v>9253.1661084502102</v>
      </c>
      <c r="J13" s="15">
        <f t="shared" ref="J13" si="27">+J14+J15+J17+J18</f>
        <v>11645.096957076708</v>
      </c>
      <c r="K13" s="15">
        <f t="shared" ref="K13:K15" si="28">+I13-J13</f>
        <v>-2391.9308486264981</v>
      </c>
      <c r="L13" s="15">
        <f t="shared" ref="L13" si="29">+L14+L15+N16+L17+L18</f>
        <v>12557.619224663191</v>
      </c>
      <c r="M13" s="15">
        <f t="shared" ref="M13" si="30">+M14+M15+M17+M18</f>
        <v>14678.952490875336</v>
      </c>
      <c r="N13" s="15">
        <f t="shared" ref="N13:N15" si="31">+L13-M13</f>
        <v>-2121.3332662121447</v>
      </c>
      <c r="O13" s="15">
        <f t="shared" ref="O13" si="32">+O14+O15+Q16+O17+O18</f>
        <v>10791.139821174007</v>
      </c>
      <c r="P13" s="15">
        <f t="shared" ref="P13" si="33">+P14+P15+P17+P18</f>
        <v>13789.797264370634</v>
      </c>
      <c r="Q13" s="15">
        <f t="shared" ref="Q13:Q15" si="34">+O13-P13</f>
        <v>-2998.6574431966274</v>
      </c>
      <c r="R13" s="15">
        <f t="shared" ref="R13" si="35">+R14+R15+T16+R17+R18</f>
        <v>1740.6216873700423</v>
      </c>
      <c r="S13" s="15">
        <f t="shared" ref="S13" si="36">+S14+S15+S17+S18</f>
        <v>4864.154591950668</v>
      </c>
      <c r="T13" s="15">
        <f t="shared" ref="T13:T15" si="37">+R13-S13</f>
        <v>-3123.5329045806257</v>
      </c>
      <c r="U13" s="15">
        <f t="shared" ref="U13" si="38">+U14+U15+W16+U17+U18</f>
        <v>-3907.8181449667936</v>
      </c>
      <c r="V13" s="15">
        <f t="shared" ref="V13" si="39">+V14+V15+V17+V18</f>
        <v>-348.16934561815674</v>
      </c>
      <c r="W13" s="15">
        <f t="shared" ref="W13:W15" si="40">+U13-V13</f>
        <v>-3559.6487993486371</v>
      </c>
      <c r="X13" s="15">
        <f t="shared" ref="X13" si="41">+X14+X15+Z16+X17+X18</f>
        <v>-6977.9579959618677</v>
      </c>
      <c r="Y13" s="15">
        <f t="shared" ref="Y13" si="42">+Y14+Y15+Y17+Y18</f>
        <v>-4048.1537374471923</v>
      </c>
      <c r="Z13" s="15">
        <f t="shared" ref="Z13:Z15" si="43">+X13-Y13</f>
        <v>-2929.8042585146754</v>
      </c>
      <c r="AA13" s="15">
        <f t="shared" ref="AA13" si="44">+AA14+AA15+AC16+AA17+AA18</f>
        <v>-14414.356123507265</v>
      </c>
      <c r="AB13" s="15">
        <f t="shared" ref="AB13" si="45">+AB14+AB15+AB17+AB18</f>
        <v>-9119.5233680769779</v>
      </c>
      <c r="AC13" s="15">
        <f t="shared" ref="AC13:AC15" si="46">+AA13-AB13</f>
        <v>-5294.8327554302869</v>
      </c>
      <c r="AD13" s="15">
        <f t="shared" ref="AD13" si="47">+AD14+AD15+AF16+AD17+AD18</f>
        <v>-14478.71274982955</v>
      </c>
      <c r="AE13" s="15">
        <f t="shared" ref="AE13" si="48">+AE14+AE15+AE17+AE18</f>
        <v>-7444.0494828877436</v>
      </c>
      <c r="AF13" s="15">
        <f t="shared" ref="AF13:AF15" si="49">+AD13-AE13</f>
        <v>-7034.6632669418068</v>
      </c>
      <c r="AG13" s="15">
        <f t="shared" ref="AG13" si="50">+AG14+AG15+AI16+AG17+AG18</f>
        <v>-16095.161915904928</v>
      </c>
      <c r="AH13" s="15">
        <f t="shared" ref="AH13" si="51">+AH14+AH15+AH17+AH18</f>
        <v>-10021.475986338193</v>
      </c>
      <c r="AI13" s="15">
        <f t="shared" ref="AI13:AI15" si="52">+AG13-AH13</f>
        <v>-6073.6859295667346</v>
      </c>
      <c r="AJ13" s="15">
        <f t="shared" ref="AJ13" si="53">+AJ14+AJ15+AL16+AJ17+AJ18</f>
        <v>-18551.489071843847</v>
      </c>
      <c r="AK13" s="15">
        <f t="shared" ref="AK13" si="54">+AK14+AK15+AK17+AK18</f>
        <v>-10697.201037015322</v>
      </c>
      <c r="AL13" s="15">
        <f t="shared" ref="AL13:AL15" si="55">+AJ13-AK13</f>
        <v>-7854.2880348285253</v>
      </c>
    </row>
    <row r="14" spans="1:38" ht="18.75" customHeight="1" x14ac:dyDescent="0.25">
      <c r="A14" s="16" t="s">
        <v>34</v>
      </c>
      <c r="B14" s="17" t="s">
        <v>35</v>
      </c>
      <c r="C14" s="18">
        <v>352.34383316567016</v>
      </c>
      <c r="D14" s="18">
        <v>394.78642066566954</v>
      </c>
      <c r="E14" s="15">
        <f t="shared" si="22"/>
        <v>-42.442587499999377</v>
      </c>
      <c r="F14" s="18">
        <v>604.52288543577504</v>
      </c>
      <c r="G14" s="18">
        <v>890.3535604357769</v>
      </c>
      <c r="H14" s="15">
        <f t="shared" si="25"/>
        <v>-285.83067500000186</v>
      </c>
      <c r="I14" s="18">
        <v>585.23205999999982</v>
      </c>
      <c r="J14" s="18">
        <v>1293.3788704999997</v>
      </c>
      <c r="K14" s="15">
        <f t="shared" si="28"/>
        <v>-708.1468104999999</v>
      </c>
      <c r="L14" s="18">
        <v>547.92216977027033</v>
      </c>
      <c r="M14" s="18">
        <v>1713.9000627702708</v>
      </c>
      <c r="N14" s="15">
        <f t="shared" si="31"/>
        <v>-1165.9778930000004</v>
      </c>
      <c r="O14" s="18">
        <v>710.82754737245273</v>
      </c>
      <c r="P14" s="18">
        <v>1726.3965448724516</v>
      </c>
      <c r="Q14" s="15">
        <f t="shared" si="34"/>
        <v>-1015.5689974999989</v>
      </c>
      <c r="R14" s="18">
        <v>317.09055099999989</v>
      </c>
      <c r="S14" s="18">
        <v>1718.8356089999993</v>
      </c>
      <c r="T14" s="15">
        <f t="shared" si="37"/>
        <v>-1401.7450579999995</v>
      </c>
      <c r="U14" s="18">
        <v>-338.36722077415487</v>
      </c>
      <c r="V14" s="18">
        <v>2150.1781967258494</v>
      </c>
      <c r="W14" s="15">
        <f t="shared" si="40"/>
        <v>-2488.5454175000041</v>
      </c>
      <c r="X14" s="18">
        <v>-154.48668495015957</v>
      </c>
      <c r="Y14" s="18">
        <v>2498.3525920498382</v>
      </c>
      <c r="Z14" s="15">
        <f t="shared" si="43"/>
        <v>-2652.8392769999978</v>
      </c>
      <c r="AA14" s="18">
        <v>1109.5040490000001</v>
      </c>
      <c r="AB14" s="18">
        <v>3475.7646855000003</v>
      </c>
      <c r="AC14" s="15">
        <f t="shared" si="46"/>
        <v>-2366.2606365000001</v>
      </c>
      <c r="AD14" s="18">
        <v>1512.6069864977117</v>
      </c>
      <c r="AE14" s="18">
        <v>4062.2646504977001</v>
      </c>
      <c r="AF14" s="15">
        <f t="shared" si="49"/>
        <v>-2549.6576639999885</v>
      </c>
      <c r="AG14" s="18">
        <v>1976.7776889608192</v>
      </c>
      <c r="AH14" s="18">
        <v>4677.7838004607966</v>
      </c>
      <c r="AI14" s="15">
        <f t="shared" si="52"/>
        <v>-2701.0061114999771</v>
      </c>
      <c r="AJ14" s="18">
        <v>1969.1284589999998</v>
      </c>
      <c r="AK14" s="18">
        <v>4606.7030180000002</v>
      </c>
      <c r="AL14" s="15">
        <f t="shared" si="55"/>
        <v>-2637.5745590000006</v>
      </c>
    </row>
    <row r="15" spans="1:38" ht="18.75" customHeight="1" x14ac:dyDescent="0.25">
      <c r="A15" s="16" t="s">
        <v>36</v>
      </c>
      <c r="B15" s="17" t="s">
        <v>37</v>
      </c>
      <c r="C15" s="18">
        <v>535</v>
      </c>
      <c r="D15" s="18">
        <v>-198.5</v>
      </c>
      <c r="E15" s="15">
        <f t="shared" si="22"/>
        <v>733.5</v>
      </c>
      <c r="F15" s="18">
        <v>1059.3999999999999</v>
      </c>
      <c r="G15" s="18">
        <v>-132.69999999999996</v>
      </c>
      <c r="H15" s="15">
        <f t="shared" si="25"/>
        <v>1192.0999999999999</v>
      </c>
      <c r="I15" s="18">
        <v>1310.8</v>
      </c>
      <c r="J15" s="18">
        <v>-104.4</v>
      </c>
      <c r="K15" s="15">
        <f t="shared" si="28"/>
        <v>1415.2</v>
      </c>
      <c r="L15" s="18">
        <v>1935.4</v>
      </c>
      <c r="M15" s="18">
        <v>203.09999999999994</v>
      </c>
      <c r="N15" s="15">
        <f t="shared" si="31"/>
        <v>1732.3000000000002</v>
      </c>
      <c r="O15" s="18">
        <v>2146.1999999999998</v>
      </c>
      <c r="P15" s="18">
        <v>-638.20000000000005</v>
      </c>
      <c r="Q15" s="15">
        <f t="shared" si="34"/>
        <v>2784.3999999999996</v>
      </c>
      <c r="R15" s="18">
        <v>2472.2000000000007</v>
      </c>
      <c r="S15" s="18">
        <v>-501.8</v>
      </c>
      <c r="T15" s="15">
        <f t="shared" si="37"/>
        <v>2974.0000000000009</v>
      </c>
      <c r="U15" s="18">
        <v>2014.2000000000003</v>
      </c>
      <c r="V15" s="18">
        <v>-641.39999999999986</v>
      </c>
      <c r="W15" s="15">
        <f t="shared" si="40"/>
        <v>2655.6000000000004</v>
      </c>
      <c r="X15" s="18">
        <v>2727.4</v>
      </c>
      <c r="Y15" s="18">
        <v>-695</v>
      </c>
      <c r="Z15" s="15">
        <f t="shared" si="43"/>
        <v>3422.4</v>
      </c>
      <c r="AA15" s="18">
        <v>2696.2</v>
      </c>
      <c r="AB15" s="18">
        <v>-654.60000000000025</v>
      </c>
      <c r="AC15" s="15">
        <f t="shared" si="46"/>
        <v>3350.8</v>
      </c>
      <c r="AD15" s="18">
        <v>2060</v>
      </c>
      <c r="AE15" s="18">
        <v>108.50000000000004</v>
      </c>
      <c r="AF15" s="15">
        <f t="shared" si="49"/>
        <v>1951.5</v>
      </c>
      <c r="AG15" s="18">
        <v>1678.8</v>
      </c>
      <c r="AH15" s="18">
        <v>440</v>
      </c>
      <c r="AI15" s="15">
        <f t="shared" si="52"/>
        <v>1238.8</v>
      </c>
      <c r="AJ15" s="18">
        <v>1752.8000000000002</v>
      </c>
      <c r="AK15" s="18">
        <v>118.69999999999999</v>
      </c>
      <c r="AL15" s="15">
        <f t="shared" si="55"/>
        <v>1634.1000000000001</v>
      </c>
    </row>
    <row r="16" spans="1:38" ht="18.75" customHeight="1" x14ac:dyDescent="0.25">
      <c r="A16" s="16" t="s">
        <v>38</v>
      </c>
      <c r="B16" s="26" t="s">
        <v>39</v>
      </c>
      <c r="C16" s="27"/>
      <c r="D16" s="27"/>
      <c r="E16" s="18">
        <v>13.587999999999997</v>
      </c>
      <c r="F16" s="27"/>
      <c r="G16" s="27"/>
      <c r="H16" s="18">
        <v>-43.592999999999996</v>
      </c>
      <c r="I16" s="27"/>
      <c r="J16" s="27"/>
      <c r="K16" s="18">
        <v>-334.4919999999999</v>
      </c>
      <c r="L16" s="27"/>
      <c r="M16" s="27"/>
      <c r="N16" s="18">
        <v>-287.69499999999994</v>
      </c>
      <c r="O16" s="27"/>
      <c r="P16" s="27"/>
      <c r="Q16" s="18">
        <v>-276.072</v>
      </c>
      <c r="R16" s="27"/>
      <c r="S16" s="27"/>
      <c r="T16" s="18">
        <v>-430.9199999999999</v>
      </c>
      <c r="U16" s="27"/>
      <c r="V16" s="27"/>
      <c r="W16" s="18">
        <v>-450.72899999999993</v>
      </c>
      <c r="X16" s="27"/>
      <c r="Y16" s="27"/>
      <c r="Z16" s="18">
        <v>-317.85299999999995</v>
      </c>
      <c r="AA16" s="27"/>
      <c r="AB16" s="27"/>
      <c r="AC16" s="18">
        <v>-629.26499999999976</v>
      </c>
      <c r="AD16" s="27"/>
      <c r="AE16" s="27"/>
      <c r="AF16" s="18">
        <v>-663.33799999999974</v>
      </c>
      <c r="AG16" s="27"/>
      <c r="AH16" s="27"/>
      <c r="AI16" s="18">
        <v>-696.93499999999972</v>
      </c>
      <c r="AJ16" s="27"/>
      <c r="AK16" s="27"/>
      <c r="AL16" s="18">
        <v>-1003.7369999999999</v>
      </c>
    </row>
    <row r="17" spans="1:38" ht="18.75" customHeight="1" x14ac:dyDescent="0.25">
      <c r="A17" s="16" t="s">
        <v>40</v>
      </c>
      <c r="B17" s="17" t="s">
        <v>41</v>
      </c>
      <c r="C17" s="18">
        <v>5359.6394361542953</v>
      </c>
      <c r="D17" s="18">
        <v>6263.3384819588109</v>
      </c>
      <c r="E17" s="15">
        <f t="shared" si="22"/>
        <v>-903.69904580451566</v>
      </c>
      <c r="F17" s="18">
        <v>5366.5536691807956</v>
      </c>
      <c r="G17" s="18">
        <v>6815.8065936445855</v>
      </c>
      <c r="H17" s="15">
        <f t="shared" ref="H17:H18" si="56">+F17-G17</f>
        <v>-1449.2529244637899</v>
      </c>
      <c r="I17" s="18">
        <v>7440.2260484502112</v>
      </c>
      <c r="J17" s="18">
        <v>10456.118086576709</v>
      </c>
      <c r="K17" s="15">
        <f t="shared" ref="K17:K18" si="57">+I17-J17</f>
        <v>-3015.8920381264979</v>
      </c>
      <c r="L17" s="18">
        <v>9748.5920548929207</v>
      </c>
      <c r="M17" s="18">
        <v>12761.952428105065</v>
      </c>
      <c r="N17" s="15">
        <f t="shared" ref="N17:N18" si="58">+L17-M17</f>
        <v>-3013.3603732121446</v>
      </c>
      <c r="O17" s="18">
        <v>7216.8842738015555</v>
      </c>
      <c r="P17" s="18">
        <v>12701.600719498183</v>
      </c>
      <c r="Q17" s="15">
        <f t="shared" ref="Q17:Q18" si="59">+O17-P17</f>
        <v>-5484.7164456966275</v>
      </c>
      <c r="R17" s="18">
        <v>-1789.348863629958</v>
      </c>
      <c r="S17" s="18">
        <v>3647.1189829506684</v>
      </c>
      <c r="T17" s="15">
        <f t="shared" ref="T17:T18" si="60">+R17-S17</f>
        <v>-5436.4678465806264</v>
      </c>
      <c r="U17" s="18">
        <v>-6431.821924192639</v>
      </c>
      <c r="V17" s="18">
        <v>-1856.9475423440063</v>
      </c>
      <c r="W17" s="15">
        <f t="shared" ref="W17:W18" si="61">+U17-V17</f>
        <v>-4574.8743818486328</v>
      </c>
      <c r="X17" s="18">
        <v>-10264.918311011708</v>
      </c>
      <c r="Y17" s="18">
        <v>-5851.5063294970305</v>
      </c>
      <c r="Z17" s="15">
        <f t="shared" ref="Z17:Z18" si="62">+X17-Y17</f>
        <v>-4413.4119815146778</v>
      </c>
      <c r="AA17" s="18">
        <v>-18610.395172507266</v>
      </c>
      <c r="AB17" s="18">
        <v>-11940.688053576978</v>
      </c>
      <c r="AC17" s="15">
        <f t="shared" ref="AC17:AC18" si="63">+AA17-AB17</f>
        <v>-6669.7071189302878</v>
      </c>
      <c r="AD17" s="18">
        <v>-18763.581736327262</v>
      </c>
      <c r="AE17" s="18">
        <v>-11614.814133385444</v>
      </c>
      <c r="AF17" s="15">
        <f t="shared" ref="AF17:AF18" si="64">+AD17-AE17</f>
        <v>-7148.767602941818</v>
      </c>
      <c r="AG17" s="18">
        <v>-20379.404604865747</v>
      </c>
      <c r="AH17" s="18">
        <v>-15139.25978679899</v>
      </c>
      <c r="AI17" s="15">
        <f t="shared" ref="AI17:AI18" si="65">+AG17-AH17</f>
        <v>-5240.1448180667576</v>
      </c>
      <c r="AJ17" s="18">
        <v>-22523.280530843847</v>
      </c>
      <c r="AK17" s="18">
        <v>-15422.604055015323</v>
      </c>
      <c r="AL17" s="15">
        <f t="shared" ref="AL17:AL18" si="66">+AJ17-AK17</f>
        <v>-7100.6764758285244</v>
      </c>
    </row>
    <row r="18" spans="1:38" ht="18.75" customHeight="1" x14ac:dyDescent="0.25">
      <c r="A18" s="16" t="s">
        <v>42</v>
      </c>
      <c r="B18" s="17" t="s">
        <v>43</v>
      </c>
      <c r="C18" s="18">
        <v>-75</v>
      </c>
      <c r="D18" s="27"/>
      <c r="E18" s="15">
        <f t="shared" si="22"/>
        <v>-75</v>
      </c>
      <c r="F18" s="18">
        <v>-18</v>
      </c>
      <c r="G18" s="27"/>
      <c r="H18" s="15">
        <f t="shared" si="56"/>
        <v>-18</v>
      </c>
      <c r="I18" s="18">
        <v>251.4</v>
      </c>
      <c r="J18" s="27"/>
      <c r="K18" s="15">
        <f t="shared" si="57"/>
        <v>251.4</v>
      </c>
      <c r="L18" s="18">
        <v>613.4</v>
      </c>
      <c r="M18" s="27"/>
      <c r="N18" s="15">
        <f t="shared" si="58"/>
        <v>613.4</v>
      </c>
      <c r="O18" s="18">
        <v>993.3</v>
      </c>
      <c r="P18" s="27"/>
      <c r="Q18" s="15">
        <f t="shared" si="59"/>
        <v>993.3</v>
      </c>
      <c r="R18" s="18">
        <v>1171.5999999999999</v>
      </c>
      <c r="S18" s="27"/>
      <c r="T18" s="15">
        <f t="shared" si="60"/>
        <v>1171.5999999999999</v>
      </c>
      <c r="U18" s="18">
        <v>1298.8999999999999</v>
      </c>
      <c r="V18" s="27"/>
      <c r="W18" s="15">
        <f t="shared" si="61"/>
        <v>1298.8999999999999</v>
      </c>
      <c r="X18" s="18">
        <v>1031.8999999999999</v>
      </c>
      <c r="Y18" s="27"/>
      <c r="Z18" s="15">
        <f t="shared" si="62"/>
        <v>1031.8999999999999</v>
      </c>
      <c r="AA18" s="18">
        <v>1019.6</v>
      </c>
      <c r="AB18" s="27"/>
      <c r="AC18" s="15">
        <f t="shared" si="63"/>
        <v>1019.6</v>
      </c>
      <c r="AD18" s="18">
        <v>1375.6</v>
      </c>
      <c r="AE18" s="27"/>
      <c r="AF18" s="15">
        <f t="shared" si="64"/>
        <v>1375.6</v>
      </c>
      <c r="AG18" s="18">
        <v>1325.6</v>
      </c>
      <c r="AH18" s="27"/>
      <c r="AI18" s="15">
        <f t="shared" si="65"/>
        <v>1325.6</v>
      </c>
      <c r="AJ18" s="18">
        <v>1253.5999999999999</v>
      </c>
      <c r="AK18" s="27"/>
      <c r="AL18" s="15">
        <f t="shared" si="66"/>
        <v>1253.5999999999999</v>
      </c>
    </row>
    <row r="19" spans="1:38" ht="18.75" customHeight="1" x14ac:dyDescent="0.25">
      <c r="A19" s="13" t="s">
        <v>44</v>
      </c>
      <c r="B19" s="28" t="s">
        <v>45</v>
      </c>
      <c r="C19" s="29"/>
      <c r="D19" s="29"/>
      <c r="E19" s="30">
        <f>-E6-E11+E13</f>
        <v>629.52313132748475</v>
      </c>
      <c r="F19" s="29"/>
      <c r="G19" s="29"/>
      <c r="H19" s="30">
        <f>-H6-H11+H13</f>
        <v>740.76590257220732</v>
      </c>
      <c r="I19" s="29"/>
      <c r="J19" s="29"/>
      <c r="K19" s="30">
        <f>-K6-K11+K13</f>
        <v>185.66399489114792</v>
      </c>
      <c r="L19" s="29"/>
      <c r="M19" s="29"/>
      <c r="N19" s="30">
        <f>-N6-N11+N13</f>
        <v>1306.6516439394918</v>
      </c>
      <c r="O19" s="29"/>
      <c r="P19" s="29"/>
      <c r="Q19" s="30">
        <f>-Q6-Q11+Q13</f>
        <v>938.80904755500751</v>
      </c>
      <c r="R19" s="29"/>
      <c r="S19" s="29"/>
      <c r="T19" s="30">
        <f>-T6-T11+T13</f>
        <v>1433.6536096194632</v>
      </c>
      <c r="U19" s="29"/>
      <c r="V19" s="29"/>
      <c r="W19" s="30">
        <f>-W6-W11+W13</f>
        <v>1441.4796698524442</v>
      </c>
      <c r="X19" s="29"/>
      <c r="Y19" s="29"/>
      <c r="Z19" s="30">
        <f>-Z6-Z11+Z13</f>
        <v>2701.7818938364358</v>
      </c>
      <c r="AA19" s="29"/>
      <c r="AB19" s="29"/>
      <c r="AC19" s="30">
        <f>-AC6-AC11+AC13</f>
        <v>1517.309078170817</v>
      </c>
      <c r="AD19" s="29"/>
      <c r="AE19" s="29"/>
      <c r="AF19" s="30">
        <f>-AF6-AF11+AF13</f>
        <v>-89.208295532739612</v>
      </c>
      <c r="AG19" s="29"/>
      <c r="AH19" s="29"/>
      <c r="AI19" s="30">
        <f>-AI6-AI11+AI13</f>
        <v>2060.812814300336</v>
      </c>
      <c r="AJ19" s="29"/>
      <c r="AK19" s="29"/>
      <c r="AL19" s="30">
        <f>-AL6-AL11+AL13</f>
        <v>1441.7969780334533</v>
      </c>
    </row>
    <row r="20" spans="1:38" s="31" customFormat="1" ht="20.25" x14ac:dyDescent="0.3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s="31" customFormat="1" ht="20.25" x14ac:dyDescent="0.3"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s="31" customFormat="1" ht="20.25" x14ac:dyDescent="0.3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</row>
    <row r="23" spans="1:38" s="31" customFormat="1" ht="20.25" x14ac:dyDescent="0.3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s="31" customFormat="1" ht="20.25" x14ac:dyDescent="0.3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</row>
    <row r="25" spans="1:38" s="31" customFormat="1" ht="20.25" x14ac:dyDescent="0.3"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1:38" s="31" customFormat="1" ht="20.25" x14ac:dyDescent="0.3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1:38" s="31" customFormat="1" ht="20.25" x14ac:dyDescent="0.3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</row>
    <row r="28" spans="1:38" s="31" customFormat="1" ht="20.25" x14ac:dyDescent="0.3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</row>
    <row r="29" spans="1:38" s="31" customFormat="1" ht="20.25" x14ac:dyDescent="0.3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</row>
    <row r="30" spans="1:38" s="31" customFormat="1" ht="20.25" x14ac:dyDescent="0.3"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</row>
    <row r="31" spans="1:38" s="31" customFormat="1" ht="20.25" x14ac:dyDescent="0.3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</row>
    <row r="32" spans="1:38" s="31" customFormat="1" ht="20.25" x14ac:dyDescent="0.3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</row>
    <row r="33" spans="2:38" s="31" customFormat="1" ht="20.25" x14ac:dyDescent="0.3"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</row>
    <row r="34" spans="2:38" s="31" customFormat="1" ht="20.25" x14ac:dyDescent="0.3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</row>
    <row r="35" spans="2:38" s="31" customFormat="1" ht="20.25" x14ac:dyDescent="0.3"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</row>
    <row r="36" spans="2:38" s="31" customFormat="1" ht="20.25" x14ac:dyDescent="0.3"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</row>
    <row r="37" spans="2:38" s="31" customFormat="1" ht="20.25" x14ac:dyDescent="0.3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</row>
    <row r="38" spans="2:38" s="31" customFormat="1" ht="20.25" x14ac:dyDescent="0.3"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</row>
    <row r="39" spans="2:38" s="31" customFormat="1" ht="20.25" x14ac:dyDescent="0.3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2:38" s="31" customFormat="1" ht="20.25" x14ac:dyDescent="0.3"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  <row r="41" spans="2:38" s="31" customFormat="1" ht="20.25" x14ac:dyDescent="0.3"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</row>
    <row r="42" spans="2:38" s="31" customFormat="1" ht="20.25" x14ac:dyDescent="0.3"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</row>
    <row r="43" spans="2:38" s="31" customFormat="1" ht="20.25" x14ac:dyDescent="0.3"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</row>
    <row r="44" spans="2:38" s="31" customFormat="1" ht="20.25" x14ac:dyDescent="0.3"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</row>
    <row r="45" spans="2:38" s="31" customFormat="1" ht="20.25" x14ac:dyDescent="0.3"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</row>
    <row r="46" spans="2:38" s="31" customFormat="1" ht="20.25" x14ac:dyDescent="0.3"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</row>
    <row r="47" spans="2:38" s="31" customFormat="1" ht="20.25" x14ac:dyDescent="0.3"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</row>
    <row r="48" spans="2:38" s="31" customFormat="1" ht="20.25" x14ac:dyDescent="0.3"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</row>
    <row r="49" spans="2:38" s="31" customFormat="1" ht="20.25" x14ac:dyDescent="0.3"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</row>
    <row r="50" spans="2:38" s="31" customFormat="1" ht="20.25" x14ac:dyDescent="0.3"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</row>
    <row r="51" spans="2:38" s="31" customFormat="1" ht="20.25" x14ac:dyDescent="0.3"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</row>
    <row r="52" spans="2:38" s="31" customFormat="1" ht="20.25" x14ac:dyDescent="0.3">
      <c r="B52" s="32"/>
      <c r="C52" s="33"/>
      <c r="D52" s="33"/>
      <c r="E52" s="2"/>
      <c r="F52" s="33"/>
      <c r="G52" s="33"/>
      <c r="H52" s="2"/>
      <c r="I52" s="33"/>
      <c r="J52" s="33"/>
      <c r="K52" s="2"/>
      <c r="L52" s="33"/>
      <c r="M52" s="33"/>
      <c r="N52" s="2"/>
      <c r="O52" s="33"/>
      <c r="P52" s="33"/>
      <c r="Q52" s="2"/>
      <c r="R52" s="33"/>
      <c r="S52" s="33"/>
      <c r="T52" s="2"/>
      <c r="U52" s="33"/>
      <c r="V52" s="33"/>
      <c r="W52" s="2"/>
      <c r="X52" s="33"/>
      <c r="Y52" s="33"/>
      <c r="Z52" s="2"/>
      <c r="AA52" s="33"/>
      <c r="AB52" s="33"/>
      <c r="AC52" s="2"/>
      <c r="AD52" s="33"/>
      <c r="AE52" s="33"/>
      <c r="AF52" s="2"/>
      <c r="AG52" s="33"/>
      <c r="AH52" s="33"/>
      <c r="AI52" s="2"/>
      <c r="AJ52" s="33"/>
      <c r="AK52" s="33"/>
      <c r="AL52" s="2"/>
    </row>
    <row r="53" spans="2:38" s="31" customFormat="1" ht="20.25" x14ac:dyDescent="0.3">
      <c r="B53" s="32"/>
      <c r="C53" s="33"/>
      <c r="D53" s="33"/>
      <c r="E53" s="2"/>
      <c r="F53" s="33"/>
      <c r="G53" s="33"/>
      <c r="H53" s="2"/>
      <c r="I53" s="33"/>
      <c r="J53" s="33"/>
      <c r="K53" s="2"/>
      <c r="L53" s="33"/>
      <c r="M53" s="33"/>
      <c r="N53" s="2"/>
      <c r="O53" s="33"/>
      <c r="P53" s="33"/>
      <c r="Q53" s="2"/>
      <c r="R53" s="33"/>
      <c r="S53" s="33"/>
      <c r="T53" s="2"/>
      <c r="U53" s="33"/>
      <c r="V53" s="33"/>
      <c r="W53" s="2"/>
      <c r="X53" s="33"/>
      <c r="Y53" s="33"/>
      <c r="Z53" s="2"/>
      <c r="AA53" s="33"/>
      <c r="AB53" s="33"/>
      <c r="AC53" s="2"/>
      <c r="AD53" s="33"/>
      <c r="AE53" s="33"/>
      <c r="AF53" s="2"/>
      <c r="AG53" s="33"/>
      <c r="AH53" s="33"/>
      <c r="AI53" s="2"/>
      <c r="AJ53" s="33"/>
      <c r="AK53" s="33"/>
      <c r="AL53" s="2"/>
    </row>
    <row r="54" spans="2:38" s="31" customFormat="1" ht="20.25" x14ac:dyDescent="0.3">
      <c r="B54" s="32"/>
      <c r="C54" s="33"/>
      <c r="D54" s="33"/>
      <c r="E54" s="2"/>
      <c r="F54" s="33"/>
      <c r="G54" s="33"/>
      <c r="H54" s="2"/>
      <c r="I54" s="33"/>
      <c r="J54" s="33"/>
      <c r="K54" s="2"/>
      <c r="L54" s="33"/>
      <c r="M54" s="33"/>
      <c r="N54" s="2"/>
      <c r="O54" s="33"/>
      <c r="P54" s="33"/>
      <c r="Q54" s="2"/>
      <c r="R54" s="33"/>
      <c r="S54" s="33"/>
      <c r="T54" s="2"/>
      <c r="U54" s="33"/>
      <c r="V54" s="33"/>
      <c r="W54" s="2"/>
      <c r="X54" s="33"/>
      <c r="Y54" s="33"/>
      <c r="Z54" s="2"/>
      <c r="AA54" s="33"/>
      <c r="AB54" s="33"/>
      <c r="AC54" s="2"/>
      <c r="AD54" s="33"/>
      <c r="AE54" s="33"/>
      <c r="AF54" s="2"/>
      <c r="AG54" s="33"/>
      <c r="AH54" s="33"/>
      <c r="AI54" s="2"/>
      <c r="AJ54" s="33"/>
      <c r="AK54" s="33"/>
      <c r="AL54" s="2"/>
    </row>
    <row r="55" spans="2:38" s="31" customFormat="1" ht="20.25" x14ac:dyDescent="0.3"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2:38" s="31" customFormat="1" ht="20.25" x14ac:dyDescent="0.3"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2:38" s="31" customFormat="1" ht="20.25" x14ac:dyDescent="0.3"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2:38" s="31" customFormat="1" ht="20.25" x14ac:dyDescent="0.3"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2:38" s="31" customFormat="1" ht="20.25" x14ac:dyDescent="0.3"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2:38" s="31" customFormat="1" ht="20.25" x14ac:dyDescent="0.3"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2:38" s="31" customFormat="1" ht="20.25" x14ac:dyDescent="0.3"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2:38" s="31" customFormat="1" ht="20.25" x14ac:dyDescent="0.3"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2:38" s="31" customFormat="1" ht="20.25" x14ac:dyDescent="0.3"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2:38" s="31" customFormat="1" ht="20.25" x14ac:dyDescent="0.3"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ht="20.25" x14ac:dyDescent="0.3"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ht="20.25" x14ac:dyDescent="0.3"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16067" ht="20.25" x14ac:dyDescent="0.3">
      <c r="B67" s="32"/>
    </row>
    <row r="68" spans="1:16067" ht="20.25" x14ac:dyDescent="0.3">
      <c r="B68" s="32"/>
    </row>
    <row r="69" spans="1:16067" ht="20.25" x14ac:dyDescent="0.3">
      <c r="B69" s="32"/>
    </row>
    <row r="70" spans="1:16067" ht="20.25" x14ac:dyDescent="0.3">
      <c r="B70" s="32"/>
    </row>
    <row r="71" spans="1:16067" ht="20.25" x14ac:dyDescent="0.3">
      <c r="B71" s="32"/>
    </row>
    <row r="72" spans="1:16067" ht="20.25" x14ac:dyDescent="0.3">
      <c r="B72" s="32"/>
    </row>
    <row r="73" spans="1:16067" ht="20.25" x14ac:dyDescent="0.3">
      <c r="B73" s="32"/>
    </row>
    <row r="74" spans="1:16067" ht="20.25" x14ac:dyDescent="0.3">
      <c r="B74" s="32"/>
    </row>
    <row r="75" spans="1:16067" ht="20.25" x14ac:dyDescent="0.3">
      <c r="B75" s="32"/>
    </row>
    <row r="76" spans="1:16067" ht="20.25" x14ac:dyDescent="0.3">
      <c r="B76" s="32"/>
    </row>
    <row r="77" spans="1:16067" ht="20.25" x14ac:dyDescent="0.3">
      <c r="B77" s="32"/>
    </row>
    <row r="78" spans="1:16067" s="2" customFormat="1" ht="20.25" x14ac:dyDescent="0.3">
      <c r="A78" s="1"/>
      <c r="B78" s="32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ht="20.25" x14ac:dyDescent="0.3">
      <c r="A79" s="1"/>
      <c r="B79" s="32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ht="20.25" x14ac:dyDescent="0.3">
      <c r="A80" s="1"/>
      <c r="B80" s="32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ht="20.25" x14ac:dyDescent="0.3">
      <c r="A81" s="1"/>
      <c r="B81" s="32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ht="20.25" x14ac:dyDescent="0.3">
      <c r="A82" s="1"/>
      <c r="B82" s="32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ht="20.25" x14ac:dyDescent="0.3">
      <c r="A83" s="1"/>
      <c r="B83" s="32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ht="20.25" x14ac:dyDescent="0.3">
      <c r="A84" s="1"/>
      <c r="B84" s="32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ht="20.25" x14ac:dyDescent="0.3">
      <c r="A85" s="1"/>
      <c r="B85" s="32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ht="20.25" x14ac:dyDescent="0.3">
      <c r="A86" s="1"/>
      <c r="B86" s="32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pans="2:2" s="2" customFormat="1" x14ac:dyDescent="0.2">
      <c r="B209" s="1"/>
    </row>
    <row r="228" spans="2:2" s="2" customFormat="1" x14ac:dyDescent="0.2">
      <c r="B228" s="1"/>
    </row>
  </sheetData>
  <conditionalFormatting sqref="B20:B65404">
    <cfRule type="duplicateValues" dxfId="432" priority="433" stopIfTrue="1"/>
  </conditionalFormatting>
  <conditionalFormatting sqref="C5">
    <cfRule type="duplicateValues" dxfId="431" priority="73" stopIfTrue="1"/>
    <cfRule type="duplicateValues" dxfId="430" priority="74" stopIfTrue="1"/>
  </conditionalFormatting>
  <conditionalFormatting sqref="C12">
    <cfRule type="duplicateValues" dxfId="427" priority="413" stopIfTrue="1"/>
    <cfRule type="duplicateValues" dxfId="426" priority="414" stopIfTrue="1"/>
    <cfRule type="duplicateValues" dxfId="425" priority="419" stopIfTrue="1"/>
    <cfRule type="duplicateValues" dxfId="424" priority="420" stopIfTrue="1"/>
  </conditionalFormatting>
  <conditionalFormatting sqref="D5">
    <cfRule type="duplicateValues" dxfId="419" priority="75" stopIfTrue="1"/>
    <cfRule type="duplicateValues" dxfId="418" priority="76" stopIfTrue="1"/>
  </conditionalFormatting>
  <conditionalFormatting sqref="D12">
    <cfRule type="duplicateValues" dxfId="415" priority="411" stopIfTrue="1"/>
    <cfRule type="duplicateValues" dxfId="414" priority="412" stopIfTrue="1"/>
    <cfRule type="duplicateValues" dxfId="413" priority="417" stopIfTrue="1"/>
    <cfRule type="duplicateValues" dxfId="412" priority="418" stopIfTrue="1"/>
  </conditionalFormatting>
  <conditionalFormatting sqref="E5">
    <cfRule type="duplicateValues" dxfId="407" priority="77" stopIfTrue="1"/>
    <cfRule type="duplicateValues" dxfId="406" priority="78" stopIfTrue="1"/>
  </conditionalFormatting>
  <conditionalFormatting sqref="E12">
    <cfRule type="duplicateValues" dxfId="403" priority="409" stopIfTrue="1"/>
    <cfRule type="duplicateValues" dxfId="402" priority="410" stopIfTrue="1"/>
    <cfRule type="duplicateValues" dxfId="401" priority="415" stopIfTrue="1"/>
    <cfRule type="duplicateValues" dxfId="400" priority="416" stopIfTrue="1"/>
  </conditionalFormatting>
  <conditionalFormatting sqref="F5">
    <cfRule type="duplicateValues" dxfId="395" priority="79" stopIfTrue="1"/>
    <cfRule type="duplicateValues" dxfId="394" priority="80" stopIfTrue="1"/>
  </conditionalFormatting>
  <conditionalFormatting sqref="F12">
    <cfRule type="duplicateValues" dxfId="391" priority="401" stopIfTrue="1"/>
    <cfRule type="duplicateValues" dxfId="390" priority="402" stopIfTrue="1"/>
    <cfRule type="duplicateValues" dxfId="389" priority="407" stopIfTrue="1"/>
    <cfRule type="duplicateValues" dxfId="388" priority="408" stopIfTrue="1"/>
  </conditionalFormatting>
  <conditionalFormatting sqref="G5">
    <cfRule type="duplicateValues" dxfId="383" priority="81" stopIfTrue="1"/>
    <cfRule type="duplicateValues" dxfId="382" priority="82" stopIfTrue="1"/>
  </conditionalFormatting>
  <conditionalFormatting sqref="G12">
    <cfRule type="duplicateValues" dxfId="379" priority="399" stopIfTrue="1"/>
    <cfRule type="duplicateValues" dxfId="378" priority="400" stopIfTrue="1"/>
    <cfRule type="duplicateValues" dxfId="377" priority="405" stopIfTrue="1"/>
    <cfRule type="duplicateValues" dxfId="376" priority="406" stopIfTrue="1"/>
  </conditionalFormatting>
  <conditionalFormatting sqref="H5">
    <cfRule type="duplicateValues" dxfId="371" priority="83" stopIfTrue="1"/>
    <cfRule type="duplicateValues" dxfId="370" priority="84" stopIfTrue="1"/>
  </conditionalFormatting>
  <conditionalFormatting sqref="H12">
    <cfRule type="duplicateValues" dxfId="367" priority="397" stopIfTrue="1"/>
    <cfRule type="duplicateValues" dxfId="366" priority="398" stopIfTrue="1"/>
    <cfRule type="duplicateValues" dxfId="365" priority="403" stopIfTrue="1"/>
    <cfRule type="duplicateValues" dxfId="364" priority="404" stopIfTrue="1"/>
  </conditionalFormatting>
  <conditionalFormatting sqref="I5">
    <cfRule type="duplicateValues" dxfId="359" priority="85" stopIfTrue="1"/>
    <cfRule type="duplicateValues" dxfId="358" priority="86" stopIfTrue="1"/>
  </conditionalFormatting>
  <conditionalFormatting sqref="I12">
    <cfRule type="duplicateValues" dxfId="355" priority="389" stopIfTrue="1"/>
    <cfRule type="duplicateValues" dxfId="354" priority="390" stopIfTrue="1"/>
    <cfRule type="duplicateValues" dxfId="353" priority="395" stopIfTrue="1"/>
    <cfRule type="duplicateValues" dxfId="352" priority="396" stopIfTrue="1"/>
  </conditionalFormatting>
  <conditionalFormatting sqref="J5">
    <cfRule type="duplicateValues" dxfId="347" priority="87" stopIfTrue="1"/>
    <cfRule type="duplicateValues" dxfId="346" priority="88" stopIfTrue="1"/>
  </conditionalFormatting>
  <conditionalFormatting sqref="J12">
    <cfRule type="duplicateValues" dxfId="343" priority="387" stopIfTrue="1"/>
    <cfRule type="duplicateValues" dxfId="342" priority="388" stopIfTrue="1"/>
    <cfRule type="duplicateValues" dxfId="341" priority="393" stopIfTrue="1"/>
    <cfRule type="duplicateValues" dxfId="340" priority="394" stopIfTrue="1"/>
  </conditionalFormatting>
  <conditionalFormatting sqref="K5">
    <cfRule type="duplicateValues" dxfId="335" priority="89" stopIfTrue="1"/>
    <cfRule type="duplicateValues" dxfId="334" priority="90" stopIfTrue="1"/>
  </conditionalFormatting>
  <conditionalFormatting sqref="K12">
    <cfRule type="duplicateValues" dxfId="331" priority="385" stopIfTrue="1"/>
    <cfRule type="duplicateValues" dxfId="330" priority="386" stopIfTrue="1"/>
    <cfRule type="duplicateValues" dxfId="329" priority="391" stopIfTrue="1"/>
    <cfRule type="duplicateValues" dxfId="328" priority="392" stopIfTrue="1"/>
  </conditionalFormatting>
  <conditionalFormatting sqref="L5">
    <cfRule type="duplicateValues" dxfId="323" priority="91" stopIfTrue="1"/>
    <cfRule type="duplicateValues" dxfId="322" priority="92" stopIfTrue="1"/>
  </conditionalFormatting>
  <conditionalFormatting sqref="L12">
    <cfRule type="duplicateValues" dxfId="319" priority="377" stopIfTrue="1"/>
    <cfRule type="duplicateValues" dxfId="318" priority="378" stopIfTrue="1"/>
    <cfRule type="duplicateValues" dxfId="317" priority="383" stopIfTrue="1"/>
    <cfRule type="duplicateValues" dxfId="316" priority="384" stopIfTrue="1"/>
  </conditionalFormatting>
  <conditionalFormatting sqref="M5">
    <cfRule type="duplicateValues" dxfId="311" priority="93" stopIfTrue="1"/>
    <cfRule type="duplicateValues" dxfId="310" priority="94" stopIfTrue="1"/>
  </conditionalFormatting>
  <conditionalFormatting sqref="M12">
    <cfRule type="duplicateValues" dxfId="307" priority="375" stopIfTrue="1"/>
    <cfRule type="duplicateValues" dxfId="306" priority="376" stopIfTrue="1"/>
    <cfRule type="duplicateValues" dxfId="305" priority="381" stopIfTrue="1"/>
    <cfRule type="duplicateValues" dxfId="304" priority="382" stopIfTrue="1"/>
  </conditionalFormatting>
  <conditionalFormatting sqref="N5">
    <cfRule type="duplicateValues" dxfId="299" priority="95" stopIfTrue="1"/>
    <cfRule type="duplicateValues" dxfId="298" priority="96" stopIfTrue="1"/>
  </conditionalFormatting>
  <conditionalFormatting sqref="N12">
    <cfRule type="duplicateValues" dxfId="295" priority="373" stopIfTrue="1"/>
    <cfRule type="duplicateValues" dxfId="294" priority="374" stopIfTrue="1"/>
    <cfRule type="duplicateValues" dxfId="293" priority="379" stopIfTrue="1"/>
    <cfRule type="duplicateValues" dxfId="292" priority="380" stopIfTrue="1"/>
  </conditionalFormatting>
  <conditionalFormatting sqref="O5">
    <cfRule type="duplicateValues" dxfId="287" priority="97" stopIfTrue="1"/>
    <cfRule type="duplicateValues" dxfId="286" priority="98" stopIfTrue="1"/>
  </conditionalFormatting>
  <conditionalFormatting sqref="O12">
    <cfRule type="duplicateValues" dxfId="283" priority="365" stopIfTrue="1"/>
    <cfRule type="duplicateValues" dxfId="282" priority="366" stopIfTrue="1"/>
    <cfRule type="duplicateValues" dxfId="281" priority="371" stopIfTrue="1"/>
    <cfRule type="duplicateValues" dxfId="280" priority="372" stopIfTrue="1"/>
  </conditionalFormatting>
  <conditionalFormatting sqref="P5">
    <cfRule type="duplicateValues" dxfId="275" priority="99" stopIfTrue="1"/>
    <cfRule type="duplicateValues" dxfId="274" priority="100" stopIfTrue="1"/>
  </conditionalFormatting>
  <conditionalFormatting sqref="P12">
    <cfRule type="duplicateValues" dxfId="271" priority="363" stopIfTrue="1"/>
    <cfRule type="duplicateValues" dxfId="270" priority="364" stopIfTrue="1"/>
    <cfRule type="duplicateValues" dxfId="269" priority="369" stopIfTrue="1"/>
    <cfRule type="duplicateValues" dxfId="268" priority="370" stopIfTrue="1"/>
  </conditionalFormatting>
  <conditionalFormatting sqref="Q5">
    <cfRule type="duplicateValues" dxfId="263" priority="101" stopIfTrue="1"/>
    <cfRule type="duplicateValues" dxfId="262" priority="102" stopIfTrue="1"/>
  </conditionalFormatting>
  <conditionalFormatting sqref="Q12">
    <cfRule type="duplicateValues" dxfId="259" priority="361" stopIfTrue="1"/>
    <cfRule type="duplicateValues" dxfId="258" priority="362" stopIfTrue="1"/>
    <cfRule type="duplicateValues" dxfId="257" priority="367" stopIfTrue="1"/>
    <cfRule type="duplicateValues" dxfId="256" priority="368" stopIfTrue="1"/>
  </conditionalFormatting>
  <conditionalFormatting sqref="R5">
    <cfRule type="duplicateValues" dxfId="251" priority="103" stopIfTrue="1"/>
    <cfRule type="duplicateValues" dxfId="250" priority="104" stopIfTrue="1"/>
  </conditionalFormatting>
  <conditionalFormatting sqref="R12">
    <cfRule type="duplicateValues" dxfId="247" priority="353" stopIfTrue="1"/>
    <cfRule type="duplicateValues" dxfId="246" priority="354" stopIfTrue="1"/>
    <cfRule type="duplicateValues" dxfId="245" priority="359" stopIfTrue="1"/>
    <cfRule type="duplicateValues" dxfId="244" priority="360" stopIfTrue="1"/>
  </conditionalFormatting>
  <conditionalFormatting sqref="S5">
    <cfRule type="duplicateValues" dxfId="239" priority="105" stopIfTrue="1"/>
    <cfRule type="duplicateValues" dxfId="238" priority="106" stopIfTrue="1"/>
  </conditionalFormatting>
  <conditionalFormatting sqref="S12">
    <cfRule type="duplicateValues" dxfId="235" priority="351" stopIfTrue="1"/>
    <cfRule type="duplicateValues" dxfId="234" priority="352" stopIfTrue="1"/>
    <cfRule type="duplicateValues" dxfId="233" priority="357" stopIfTrue="1"/>
    <cfRule type="duplicateValues" dxfId="232" priority="358" stopIfTrue="1"/>
  </conditionalFormatting>
  <conditionalFormatting sqref="T5">
    <cfRule type="duplicateValues" dxfId="227" priority="107" stopIfTrue="1"/>
    <cfRule type="duplicateValues" dxfId="226" priority="108" stopIfTrue="1"/>
  </conditionalFormatting>
  <conditionalFormatting sqref="T12">
    <cfRule type="duplicateValues" dxfId="223" priority="349" stopIfTrue="1"/>
    <cfRule type="duplicateValues" dxfId="222" priority="350" stopIfTrue="1"/>
    <cfRule type="duplicateValues" dxfId="221" priority="355" stopIfTrue="1"/>
    <cfRule type="duplicateValues" dxfId="220" priority="356" stopIfTrue="1"/>
  </conditionalFormatting>
  <conditionalFormatting sqref="U5">
    <cfRule type="duplicateValues" dxfId="215" priority="109" stopIfTrue="1"/>
    <cfRule type="duplicateValues" dxfId="214" priority="110" stopIfTrue="1"/>
  </conditionalFormatting>
  <conditionalFormatting sqref="U12">
    <cfRule type="duplicateValues" dxfId="211" priority="341" stopIfTrue="1"/>
    <cfRule type="duplicateValues" dxfId="210" priority="342" stopIfTrue="1"/>
    <cfRule type="duplicateValues" dxfId="209" priority="347" stopIfTrue="1"/>
    <cfRule type="duplicateValues" dxfId="208" priority="348" stopIfTrue="1"/>
  </conditionalFormatting>
  <conditionalFormatting sqref="V5">
    <cfRule type="duplicateValues" dxfId="203" priority="111" stopIfTrue="1"/>
    <cfRule type="duplicateValues" dxfId="202" priority="112" stopIfTrue="1"/>
  </conditionalFormatting>
  <conditionalFormatting sqref="V12">
    <cfRule type="duplicateValues" dxfId="199" priority="339" stopIfTrue="1"/>
    <cfRule type="duplicateValues" dxfId="198" priority="340" stopIfTrue="1"/>
    <cfRule type="duplicateValues" dxfId="197" priority="345" stopIfTrue="1"/>
    <cfRule type="duplicateValues" dxfId="196" priority="346" stopIfTrue="1"/>
  </conditionalFormatting>
  <conditionalFormatting sqref="W5">
    <cfRule type="duplicateValues" dxfId="191" priority="113" stopIfTrue="1"/>
    <cfRule type="duplicateValues" dxfId="190" priority="114" stopIfTrue="1"/>
  </conditionalFormatting>
  <conditionalFormatting sqref="W12">
    <cfRule type="duplicateValues" dxfId="187" priority="337" stopIfTrue="1"/>
    <cfRule type="duplicateValues" dxfId="186" priority="338" stopIfTrue="1"/>
    <cfRule type="duplicateValues" dxfId="185" priority="343" stopIfTrue="1"/>
    <cfRule type="duplicateValues" dxfId="184" priority="344" stopIfTrue="1"/>
  </conditionalFormatting>
  <conditionalFormatting sqref="X5">
    <cfRule type="duplicateValues" dxfId="179" priority="115" stopIfTrue="1"/>
    <cfRule type="duplicateValues" dxfId="178" priority="116" stopIfTrue="1"/>
  </conditionalFormatting>
  <conditionalFormatting sqref="X12">
    <cfRule type="duplicateValues" dxfId="175" priority="329" stopIfTrue="1"/>
    <cfRule type="duplicateValues" dxfId="174" priority="330" stopIfTrue="1"/>
    <cfRule type="duplicateValues" dxfId="173" priority="335" stopIfTrue="1"/>
    <cfRule type="duplicateValues" dxfId="172" priority="336" stopIfTrue="1"/>
  </conditionalFormatting>
  <conditionalFormatting sqref="Y5">
    <cfRule type="duplicateValues" dxfId="167" priority="117" stopIfTrue="1"/>
    <cfRule type="duplicateValues" dxfId="166" priority="118" stopIfTrue="1"/>
  </conditionalFormatting>
  <conditionalFormatting sqref="Y12">
    <cfRule type="duplicateValues" dxfId="163" priority="327" stopIfTrue="1"/>
    <cfRule type="duplicateValues" dxfId="162" priority="328" stopIfTrue="1"/>
    <cfRule type="duplicateValues" dxfId="161" priority="333" stopIfTrue="1"/>
    <cfRule type="duplicateValues" dxfId="160" priority="334" stopIfTrue="1"/>
  </conditionalFormatting>
  <conditionalFormatting sqref="Z5">
    <cfRule type="duplicateValues" dxfId="155" priority="119" stopIfTrue="1"/>
    <cfRule type="duplicateValues" dxfId="154" priority="120" stopIfTrue="1"/>
  </conditionalFormatting>
  <conditionalFormatting sqref="Z12">
    <cfRule type="duplicateValues" dxfId="151" priority="325" stopIfTrue="1"/>
    <cfRule type="duplicateValues" dxfId="150" priority="326" stopIfTrue="1"/>
    <cfRule type="duplicateValues" dxfId="149" priority="331" stopIfTrue="1"/>
    <cfRule type="duplicateValues" dxfId="148" priority="332" stopIfTrue="1"/>
  </conditionalFormatting>
  <conditionalFormatting sqref="AA5">
    <cfRule type="duplicateValues" dxfId="143" priority="121" stopIfTrue="1"/>
    <cfRule type="duplicateValues" dxfId="142" priority="122" stopIfTrue="1"/>
  </conditionalFormatting>
  <conditionalFormatting sqref="AA12">
    <cfRule type="duplicateValues" dxfId="139" priority="317" stopIfTrue="1"/>
    <cfRule type="duplicateValues" dxfId="138" priority="318" stopIfTrue="1"/>
    <cfRule type="duplicateValues" dxfId="137" priority="323" stopIfTrue="1"/>
    <cfRule type="duplicateValues" dxfId="136" priority="324" stopIfTrue="1"/>
  </conditionalFormatting>
  <conditionalFormatting sqref="AB5">
    <cfRule type="duplicateValues" dxfId="131" priority="123" stopIfTrue="1"/>
    <cfRule type="duplicateValues" dxfId="130" priority="124" stopIfTrue="1"/>
  </conditionalFormatting>
  <conditionalFormatting sqref="AB12">
    <cfRule type="duplicateValues" dxfId="127" priority="315" stopIfTrue="1"/>
    <cfRule type="duplicateValues" dxfId="126" priority="316" stopIfTrue="1"/>
    <cfRule type="duplicateValues" dxfId="125" priority="321" stopIfTrue="1"/>
    <cfRule type="duplicateValues" dxfId="124" priority="322" stopIfTrue="1"/>
  </conditionalFormatting>
  <conditionalFormatting sqref="AC5">
    <cfRule type="duplicateValues" dxfId="119" priority="125" stopIfTrue="1"/>
    <cfRule type="duplicateValues" dxfId="118" priority="126" stopIfTrue="1"/>
  </conditionalFormatting>
  <conditionalFormatting sqref="AC12">
    <cfRule type="duplicateValues" dxfId="115" priority="313" stopIfTrue="1"/>
    <cfRule type="duplicateValues" dxfId="114" priority="314" stopIfTrue="1"/>
    <cfRule type="duplicateValues" dxfId="113" priority="319" stopIfTrue="1"/>
    <cfRule type="duplicateValues" dxfId="112" priority="320" stopIfTrue="1"/>
  </conditionalFormatting>
  <conditionalFormatting sqref="AD5">
    <cfRule type="duplicateValues" dxfId="107" priority="127" stopIfTrue="1"/>
    <cfRule type="duplicateValues" dxfId="106" priority="128" stopIfTrue="1"/>
  </conditionalFormatting>
  <conditionalFormatting sqref="AD12">
    <cfRule type="duplicateValues" dxfId="103" priority="305" stopIfTrue="1"/>
    <cfRule type="duplicateValues" dxfId="102" priority="306" stopIfTrue="1"/>
    <cfRule type="duplicateValues" dxfId="101" priority="311" stopIfTrue="1"/>
    <cfRule type="duplicateValues" dxfId="100" priority="312" stopIfTrue="1"/>
  </conditionalFormatting>
  <conditionalFormatting sqref="AE5">
    <cfRule type="duplicateValues" dxfId="95" priority="129" stopIfTrue="1"/>
    <cfRule type="duplicateValues" dxfId="94" priority="130" stopIfTrue="1"/>
  </conditionalFormatting>
  <conditionalFormatting sqref="AE12">
    <cfRule type="duplicateValues" dxfId="91" priority="303" stopIfTrue="1"/>
    <cfRule type="duplicateValues" dxfId="90" priority="304" stopIfTrue="1"/>
    <cfRule type="duplicateValues" dxfId="89" priority="309" stopIfTrue="1"/>
    <cfRule type="duplicateValues" dxfId="88" priority="310" stopIfTrue="1"/>
  </conditionalFormatting>
  <conditionalFormatting sqref="AF5">
    <cfRule type="duplicateValues" dxfId="83" priority="131" stopIfTrue="1"/>
    <cfRule type="duplicateValues" dxfId="82" priority="132" stopIfTrue="1"/>
  </conditionalFormatting>
  <conditionalFormatting sqref="AF12">
    <cfRule type="duplicateValues" dxfId="79" priority="301" stopIfTrue="1"/>
    <cfRule type="duplicateValues" dxfId="78" priority="302" stopIfTrue="1"/>
    <cfRule type="duplicateValues" dxfId="77" priority="307" stopIfTrue="1"/>
    <cfRule type="duplicateValues" dxfId="76" priority="308" stopIfTrue="1"/>
  </conditionalFormatting>
  <conditionalFormatting sqref="AG5">
    <cfRule type="duplicateValues" dxfId="71" priority="133" stopIfTrue="1"/>
    <cfRule type="duplicateValues" dxfId="70" priority="134" stopIfTrue="1"/>
  </conditionalFormatting>
  <conditionalFormatting sqref="AG12">
    <cfRule type="duplicateValues" dxfId="67" priority="293" stopIfTrue="1"/>
    <cfRule type="duplicateValues" dxfId="66" priority="294" stopIfTrue="1"/>
    <cfRule type="duplicateValues" dxfId="65" priority="299" stopIfTrue="1"/>
    <cfRule type="duplicateValues" dxfId="64" priority="300" stopIfTrue="1"/>
  </conditionalFormatting>
  <conditionalFormatting sqref="AH5">
    <cfRule type="duplicateValues" dxfId="59" priority="135" stopIfTrue="1"/>
    <cfRule type="duplicateValues" dxfId="58" priority="136" stopIfTrue="1"/>
  </conditionalFormatting>
  <conditionalFormatting sqref="AH12">
    <cfRule type="duplicateValues" dxfId="55" priority="291" stopIfTrue="1"/>
    <cfRule type="duplicateValues" dxfId="54" priority="292" stopIfTrue="1"/>
    <cfRule type="duplicateValues" dxfId="53" priority="297" stopIfTrue="1"/>
    <cfRule type="duplicateValues" dxfId="52" priority="298" stopIfTrue="1"/>
  </conditionalFormatting>
  <conditionalFormatting sqref="AI5">
    <cfRule type="duplicateValues" dxfId="47" priority="137" stopIfTrue="1"/>
    <cfRule type="duplicateValues" dxfId="46" priority="138" stopIfTrue="1"/>
  </conditionalFormatting>
  <conditionalFormatting sqref="AI12">
    <cfRule type="duplicateValues" dxfId="43" priority="289" stopIfTrue="1"/>
    <cfRule type="duplicateValues" dxfId="42" priority="290" stopIfTrue="1"/>
    <cfRule type="duplicateValues" dxfId="41" priority="295" stopIfTrue="1"/>
    <cfRule type="duplicateValues" dxfId="40" priority="296" stopIfTrue="1"/>
  </conditionalFormatting>
  <conditionalFormatting sqref="AJ5">
    <cfRule type="duplicateValues" dxfId="35" priority="139" stopIfTrue="1"/>
    <cfRule type="duplicateValues" dxfId="34" priority="140" stopIfTrue="1"/>
  </conditionalFormatting>
  <conditionalFormatting sqref="AJ12">
    <cfRule type="duplicateValues" dxfId="31" priority="281" stopIfTrue="1"/>
    <cfRule type="duplicateValues" dxfId="30" priority="282" stopIfTrue="1"/>
    <cfRule type="duplicateValues" dxfId="29" priority="287" stopIfTrue="1"/>
    <cfRule type="duplicateValues" dxfId="28" priority="288" stopIfTrue="1"/>
  </conditionalFormatting>
  <conditionalFormatting sqref="AK5">
    <cfRule type="duplicateValues" dxfId="23" priority="141" stopIfTrue="1"/>
    <cfRule type="duplicateValues" dxfId="22" priority="142" stopIfTrue="1"/>
  </conditionalFormatting>
  <conditionalFormatting sqref="AK12">
    <cfRule type="duplicateValues" dxfId="19" priority="279" stopIfTrue="1"/>
    <cfRule type="duplicateValues" dxfId="18" priority="280" stopIfTrue="1"/>
    <cfRule type="duplicateValues" dxfId="17" priority="285" stopIfTrue="1"/>
    <cfRule type="duplicateValues" dxfId="16" priority="286" stopIfTrue="1"/>
  </conditionalFormatting>
  <conditionalFormatting sqref="AL5">
    <cfRule type="duplicateValues" dxfId="11" priority="143" stopIfTrue="1"/>
    <cfRule type="duplicateValues" dxfId="10" priority="144" stopIfTrue="1"/>
  </conditionalFormatting>
  <conditionalFormatting sqref="AL12">
    <cfRule type="duplicateValues" dxfId="7" priority="277" stopIfTrue="1"/>
    <cfRule type="duplicateValues" dxfId="6" priority="278" stopIfTrue="1"/>
    <cfRule type="duplicateValues" dxfId="5" priority="283" stopIfTrue="1"/>
    <cfRule type="duplicateValues" dxfId="4" priority="284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2026-09-24T12:28:21Z</dcterms:created>
  <dcterms:modified xsi:type="dcterms:W3CDTF">2026-09-24T12:30:01Z</dcterms:modified>
</cp:coreProperties>
</file>