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8DD4DF7A-6FE9-4DF5-A247-FED371D21FE8}" xr6:coauthVersionLast="47" xr6:coauthVersionMax="47" xr10:uidLastSave="{00000000-0000-0000-0000-000000000000}"/>
  <bookViews>
    <workbookView xWindow="-120" yWindow="-120" windowWidth="29040" windowHeight="17640" xr2:uid="{552309D3-A352-4E9B-BB64-281224220E59}"/>
  </bookViews>
  <sheets>
    <sheet name="MBOP_2022" sheetId="1" r:id="rId1"/>
  </sheets>
  <externalReferences>
    <externalReference r:id="rId2"/>
  </externalReference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H13" i="1"/>
  <c r="AG13" i="1"/>
  <c r="AI13" i="1" s="1"/>
  <c r="AE13" i="1"/>
  <c r="AD13" i="1"/>
  <c r="AF13" i="1" s="1"/>
  <c r="AB13" i="1"/>
  <c r="AA13" i="1"/>
  <c r="AC13" i="1" s="1"/>
  <c r="Y13" i="1"/>
  <c r="X13" i="1"/>
  <c r="Z13" i="1" s="1"/>
  <c r="V13" i="1"/>
  <c r="U13" i="1"/>
  <c r="S13" i="1"/>
  <c r="R13" i="1"/>
  <c r="P13" i="1"/>
  <c r="O13" i="1"/>
  <c r="M13" i="1"/>
  <c r="L13" i="1"/>
  <c r="J13" i="1"/>
  <c r="I13" i="1"/>
  <c r="G13" i="1"/>
  <c r="F13" i="1"/>
  <c r="D13" i="1"/>
  <c r="C13" i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L19" i="1" s="1"/>
  <c r="AH6" i="1"/>
  <c r="AG6" i="1"/>
  <c r="AE6" i="1"/>
  <c r="AD6" i="1"/>
  <c r="AF6" i="1" s="1"/>
  <c r="AB6" i="1"/>
  <c r="AA6" i="1"/>
  <c r="AC6" i="1" s="1"/>
  <c r="Y6" i="1"/>
  <c r="X6" i="1"/>
  <c r="Z6" i="1" s="1"/>
  <c r="V6" i="1"/>
  <c r="U6" i="1"/>
  <c r="S6" i="1"/>
  <c r="R6" i="1"/>
  <c r="P6" i="1"/>
  <c r="O6" i="1"/>
  <c r="M6" i="1"/>
  <c r="L6" i="1"/>
  <c r="N6" i="1" s="1"/>
  <c r="J6" i="1"/>
  <c r="I6" i="1"/>
  <c r="G6" i="1"/>
  <c r="F6" i="1"/>
  <c r="H6" i="1" s="1"/>
  <c r="D6" i="1"/>
  <c r="C6" i="1"/>
  <c r="E6" i="1" s="1"/>
  <c r="T13" i="1" l="1"/>
  <c r="N19" i="1"/>
  <c r="Z19" i="1"/>
  <c r="H13" i="1"/>
  <c r="H19" i="1" s="1"/>
  <c r="AC19" i="1"/>
  <c r="K13" i="1"/>
  <c r="N13" i="1"/>
  <c r="K6" i="1"/>
  <c r="K19" i="1" s="1"/>
  <c r="W6" i="1"/>
  <c r="AI6" i="1"/>
  <c r="AI19" i="1" s="1"/>
  <c r="E13" i="1"/>
  <c r="E19" i="1" s="1"/>
  <c r="Q13" i="1"/>
  <c r="AF19" i="1"/>
  <c r="W13" i="1"/>
  <c r="Q6" i="1"/>
  <c r="T6" i="1"/>
  <c r="T19" i="1"/>
  <c r="Q19" i="1" l="1"/>
  <c r="W19" i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<sst xmlns="http://schemas.openxmlformats.org/spreadsheetml/2006/main" count="112" uniqueCount="45">
  <si>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</si>
  <si>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</si>
  <si>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August</t>
  </si>
  <si>
    <t>September</t>
  </si>
  <si>
    <t>November</t>
  </si>
  <si>
    <t>December</t>
  </si>
  <si>
    <t>Január</t>
  </si>
  <si>
    <t>Február</t>
  </si>
  <si>
    <t>Marec</t>
  </si>
  <si>
    <t>Apríl</t>
  </si>
  <si>
    <t>Máj</t>
  </si>
  <si>
    <t>Jún</t>
  </si>
  <si>
    <t>Júl</t>
  </si>
  <si>
    <t>Október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</si>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</sst>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9" fillId="2" borderId="3" xfId="1" applyFont="1" applyFill="1" applyBorder="1" applyAlignment="1">
      <alignment horizontal="center" wrapText="1"/>
    </xf>
    <xf numFmtId="0" fontId="2" fillId="0" borderId="0" xfId="1" applyFont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1F159FF7-CF3E-4448-A0D4-58D6048F485A}"/>
    <cellStyle name="Normal 7" xfId="1" xr:uid="{E438AC04-CD97-4152-95E3-7E8B7BF033F3}"/>
    <cellStyle name="Normal_Booklet 2011_euro17_WGES_2011_280" xfId="2" xr:uid="{02C6C008-4AFA-4414-B265-0872AB12EC13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SharedOPB\0_DATA%20DO%20ECB\WEB\MBOP_WEB.xlsx" TargetMode="External"/><Relationship Id="rId1" Type="http://schemas.openxmlformats.org/officeDocument/2006/relationships/externalLinkPath" Target="MBOP_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BOP_2008"/>
      <sheetName val="MBOP_2009"/>
      <sheetName val="MBOP_2010"/>
      <sheetName val="MBOP_2011"/>
      <sheetName val="MBOP_2012"/>
      <sheetName val="MBOP_2013"/>
      <sheetName val="MBOP_2014"/>
      <sheetName val="MBOP_2015"/>
      <sheetName val="MBOP_2016"/>
      <sheetName val="MBOP_2017"/>
      <sheetName val="MBOP_2018"/>
      <sheetName val="MBOP_2019"/>
      <sheetName val="MBOP_2020"/>
      <sheetName val="MBOP_2021"/>
      <sheetName val="MBOP_2022"/>
      <sheetName val="MBOP_2023"/>
      <sheetName val="MBOP_2024"/>
      <sheetName val="MBOP_2022starý"/>
      <sheetName val="MBOP_2023starý"/>
      <sheetName val="MBOP_2024star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55D0-A01B-493C-9CD7-6366E5DBCAD1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activeCell="A109" sqref="A109:A112"/>
      <selection pane="topRight" activeCell="A109" sqref="A109:A112"/>
      <selection pane="bottomLeft" activeCell="A109" sqref="A109:A112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A4" s="11"/>
      <c r="B4" s="3">
        <v>2022</v>
      </c>
      <c r="C4" s="5"/>
      <c r="D4" s="5" t="s">
        <v>6</v>
      </c>
      <c r="E4" s="5"/>
      <c r="F4" s="6"/>
      <c r="G4" s="6" t="s">
        <v>7</v>
      </c>
      <c r="H4" s="6"/>
      <c r="I4" s="7"/>
      <c r="J4" s="7" t="s">
        <v>8</v>
      </c>
      <c r="K4" s="7"/>
      <c r="L4" s="8"/>
      <c r="M4" s="8" t="s">
        <v>9</v>
      </c>
      <c r="N4" s="8"/>
      <c r="O4" s="9"/>
      <c r="P4" s="9" t="s">
        <v>10</v>
      </c>
      <c r="Q4" s="9"/>
      <c r="R4" s="5"/>
      <c r="S4" s="5" t="s">
        <v>11</v>
      </c>
      <c r="T4" s="5"/>
      <c r="U4" s="6"/>
      <c r="V4" s="6" t="s">
        <v>12</v>
      </c>
      <c r="W4" s="6"/>
      <c r="X4" s="7"/>
      <c r="Y4" s="7" t="s">
        <v>2</v>
      </c>
      <c r="Z4" s="7"/>
      <c r="AA4" s="8"/>
      <c r="AB4" s="8" t="s">
        <v>3</v>
      </c>
      <c r="AC4" s="8"/>
      <c r="AD4" s="9"/>
      <c r="AE4" s="9" t="s">
        <v>13</v>
      </c>
      <c r="AF4" s="9"/>
      <c r="AG4" s="6"/>
      <c r="AH4" s="6" t="s">
        <v>4</v>
      </c>
      <c r="AI4" s="6"/>
      <c r="AJ4" s="7"/>
      <c r="AK4" s="7" t="s">
        <v>5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8525.5403606666678</v>
      </c>
      <c r="D6" s="15">
        <f>SUM(D7:D10)</f>
        <v>9412.5176273866673</v>
      </c>
      <c r="E6" s="15">
        <f>+C6-D6</f>
        <v>-886.97726671999953</v>
      </c>
      <c r="F6" s="15">
        <f t="shared" ref="F6:G6" si="0">SUM(F7:F10)</f>
        <v>17851.639673333331</v>
      </c>
      <c r="G6" s="15">
        <f t="shared" si="0"/>
        <v>19153.074175553331</v>
      </c>
      <c r="H6" s="15">
        <f t="shared" ref="H6:H11" si="1">+F6-G6</f>
        <v>-1301.4345022199996</v>
      </c>
      <c r="I6" s="15">
        <f t="shared" ref="I6:J6" si="2">SUM(I7:I10)</f>
        <v>27545.120909320507</v>
      </c>
      <c r="J6" s="15">
        <f t="shared" si="2"/>
        <v>30029.19380683815</v>
      </c>
      <c r="K6" s="15">
        <f t="shared" ref="K6:K11" si="3">+I6-J6</f>
        <v>-2484.0728975176426</v>
      </c>
      <c r="L6" s="15">
        <f t="shared" ref="L6:M6" si="4">SUM(L7:L10)</f>
        <v>36554.328814987181</v>
      </c>
      <c r="M6" s="15">
        <f t="shared" si="4"/>
        <v>39857.563382004817</v>
      </c>
      <c r="N6" s="15">
        <f t="shared" ref="N6:N11" si="5">+L6-M6</f>
        <v>-3303.2345670176364</v>
      </c>
      <c r="O6" s="15">
        <f t="shared" ref="O6:P6" si="6">SUM(O7:O10)</f>
        <v>46507.897010653847</v>
      </c>
      <c r="P6" s="15">
        <f t="shared" si="6"/>
        <v>50286.533965171482</v>
      </c>
      <c r="Q6" s="15">
        <f t="shared" ref="Q6:Q11" si="7">+O6-P6</f>
        <v>-3778.6369545176349</v>
      </c>
      <c r="R6" s="15">
        <f t="shared" ref="R6:S6" si="8">SUM(R7:R10)</f>
        <v>55969.631196039009</v>
      </c>
      <c r="S6" s="15">
        <f t="shared" si="8"/>
        <v>60766.368622239112</v>
      </c>
      <c r="T6" s="15">
        <f t="shared" ref="T6:T11" si="9">+R6-S6</f>
        <v>-4796.7374262001031</v>
      </c>
      <c r="U6" s="15">
        <f t="shared" ref="U6:V6" si="10">SUM(U7:U10)</f>
        <v>64812.147414705687</v>
      </c>
      <c r="V6" s="15">
        <f t="shared" si="10"/>
        <v>70387.066053405768</v>
      </c>
      <c r="W6" s="15">
        <f t="shared" ref="W6:W11" si="11">+U6-V6</f>
        <v>-5574.9186387000809</v>
      </c>
      <c r="X6" s="15">
        <f t="shared" ref="X6:Y6" si="12">SUM(X7:X10)</f>
        <v>74196.50630637235</v>
      </c>
      <c r="Y6" s="15">
        <f t="shared" si="12"/>
        <v>80319.833400572461</v>
      </c>
      <c r="Z6" s="15">
        <f t="shared" ref="Z6:Z11" si="13">+X6-Y6</f>
        <v>-6123.3270942001109</v>
      </c>
      <c r="AA6" s="15">
        <f t="shared" ref="AA6:AB6" si="14">SUM(AA7:AA10)</f>
        <v>84324.118786796185</v>
      </c>
      <c r="AB6" s="15">
        <f t="shared" si="14"/>
        <v>91539.768755397265</v>
      </c>
      <c r="AC6" s="15">
        <f t="shared" ref="AC6:AC11" si="15">+AA6-AB6</f>
        <v>-7215.6499686010793</v>
      </c>
      <c r="AD6" s="15">
        <f t="shared" ref="AD6:AE6" si="16">SUM(AD7:AD10)</f>
        <v>94933.375159462856</v>
      </c>
      <c r="AE6" s="15">
        <f t="shared" si="16"/>
        <v>102449.20606956392</v>
      </c>
      <c r="AF6" s="15">
        <f t="shared" ref="AF6:AF11" si="17">+AD6-AE6</f>
        <v>-7515.8309101010673</v>
      </c>
      <c r="AG6" s="15">
        <f t="shared" ref="AG6:AH6" si="18">SUM(AG7:AG10)</f>
        <v>105598.19386512951</v>
      </c>
      <c r="AH6" s="15">
        <f t="shared" si="18"/>
        <v>114543.22048373058</v>
      </c>
      <c r="AI6" s="15">
        <f t="shared" ref="AI6:AI11" si="19">+AG6-AH6</f>
        <v>-8945.0266186010704</v>
      </c>
      <c r="AJ6" s="15">
        <f t="shared" ref="AJ6:AK6" si="20">SUM(AJ7:AJ10)</f>
        <v>114460.97609975966</v>
      </c>
      <c r="AK6" s="15">
        <f t="shared" si="20"/>
        <v>125049.6057116216</v>
      </c>
      <c r="AL6" s="15">
        <f t="shared" ref="AL6:AL11" si="21">+AJ6-AK6</f>
        <v>-10588.629611861936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7272.1424889999998</v>
      </c>
      <c r="D7" s="18">
        <v>7801.7718359999999</v>
      </c>
      <c r="E7" s="15">
        <f t="shared" ref="E7:E18" si="22">+C7-D7</f>
        <v>-529.62934700000005</v>
      </c>
      <c r="F7" s="18">
        <v>14983.629421</v>
      </c>
      <c r="G7" s="18">
        <v>15914.480781999999</v>
      </c>
      <c r="H7" s="15">
        <f t="shared" si="1"/>
        <v>-930.85136099999909</v>
      </c>
      <c r="I7" s="18">
        <v>23366.934144999999</v>
      </c>
      <c r="J7" s="18">
        <v>25165.670251999996</v>
      </c>
      <c r="K7" s="15">
        <f t="shared" si="3"/>
        <v>-1798.736106999997</v>
      </c>
      <c r="L7" s="18">
        <v>30914.752594999998</v>
      </c>
      <c r="M7" s="18">
        <v>33297.927438999999</v>
      </c>
      <c r="N7" s="15">
        <f t="shared" si="5"/>
        <v>-2383.174844000001</v>
      </c>
      <c r="O7" s="18">
        <v>39448.287073</v>
      </c>
      <c r="P7" s="18">
        <v>42024.920620999997</v>
      </c>
      <c r="Q7" s="15">
        <f t="shared" si="7"/>
        <v>-2576.633547999998</v>
      </c>
      <c r="R7" s="18">
        <v>47544.844660999996</v>
      </c>
      <c r="S7" s="18">
        <v>50633.556062999996</v>
      </c>
      <c r="T7" s="15">
        <f t="shared" si="9"/>
        <v>-3088.7114020000008</v>
      </c>
      <c r="U7" s="18">
        <v>54745.741785999999</v>
      </c>
      <c r="V7" s="18">
        <v>58287.268914</v>
      </c>
      <c r="W7" s="15">
        <f t="shared" si="11"/>
        <v>-3541.5271280000015</v>
      </c>
      <c r="X7" s="18">
        <v>62491.722215000002</v>
      </c>
      <c r="Y7" s="18">
        <v>66404.657309000002</v>
      </c>
      <c r="Z7" s="15">
        <f t="shared" si="13"/>
        <v>-3912.9350940000004</v>
      </c>
      <c r="AA7" s="18">
        <v>71069.703355000005</v>
      </c>
      <c r="AB7" s="18">
        <v>75636.640966999999</v>
      </c>
      <c r="AC7" s="15">
        <f t="shared" si="15"/>
        <v>-4566.9376119999943</v>
      </c>
      <c r="AD7" s="18">
        <v>80058.527228999999</v>
      </c>
      <c r="AE7" s="18">
        <v>84712.531537999996</v>
      </c>
      <c r="AF7" s="15">
        <f t="shared" si="17"/>
        <v>-4654.0043089999963</v>
      </c>
      <c r="AG7" s="18">
        <v>89177.624534000002</v>
      </c>
      <c r="AH7" s="18">
        <v>94943.481325999994</v>
      </c>
      <c r="AI7" s="15">
        <f t="shared" si="19"/>
        <v>-5765.8567919999914</v>
      </c>
      <c r="AJ7" s="18">
        <v>96335.594590000008</v>
      </c>
      <c r="AK7" s="18">
        <v>103564.800903</v>
      </c>
      <c r="AL7" s="15">
        <f t="shared" si="21"/>
        <v>-7229.2063129999879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910.6</v>
      </c>
      <c r="D8" s="18">
        <v>859.1</v>
      </c>
      <c r="E8" s="15">
        <f t="shared" si="22"/>
        <v>51.5</v>
      </c>
      <c r="F8" s="18">
        <v>1821.3000000000002</v>
      </c>
      <c r="G8" s="18">
        <v>1718.9</v>
      </c>
      <c r="H8" s="15">
        <f t="shared" si="1"/>
        <v>102.40000000000009</v>
      </c>
      <c r="I8" s="18">
        <v>2735.16795056</v>
      </c>
      <c r="J8" s="18">
        <v>2579.356638263424</v>
      </c>
      <c r="K8" s="15">
        <f t="shared" si="3"/>
        <v>155.81131229657603</v>
      </c>
      <c r="L8" s="18">
        <v>3679.2679505599999</v>
      </c>
      <c r="M8" s="18">
        <v>3500.75663826342</v>
      </c>
      <c r="N8" s="15">
        <f t="shared" si="5"/>
        <v>178.51131229657994</v>
      </c>
      <c r="O8" s="18">
        <v>4624.3679505600003</v>
      </c>
      <c r="P8" s="18">
        <v>4423.6566382634201</v>
      </c>
      <c r="Q8" s="15">
        <f t="shared" si="7"/>
        <v>200.71131229658022</v>
      </c>
      <c r="R8" s="18">
        <v>5573.8102595179989</v>
      </c>
      <c r="S8" s="18">
        <v>5352.6455263096523</v>
      </c>
      <c r="T8" s="15">
        <f t="shared" si="9"/>
        <v>221.16473320834666</v>
      </c>
      <c r="U8" s="18">
        <v>6779.2102595180004</v>
      </c>
      <c r="V8" s="18">
        <v>6492.3455263096503</v>
      </c>
      <c r="W8" s="15">
        <f t="shared" si="11"/>
        <v>286.86473320835012</v>
      </c>
      <c r="X8" s="18">
        <v>7988.4102595180002</v>
      </c>
      <c r="Y8" s="18">
        <v>7535.8455263096503</v>
      </c>
      <c r="Z8" s="15">
        <f t="shared" si="13"/>
        <v>452.56473320834994</v>
      </c>
      <c r="AA8" s="18">
        <v>9151.8549992603675</v>
      </c>
      <c r="AB8" s="18">
        <v>8733.1021024879392</v>
      </c>
      <c r="AC8" s="15">
        <f t="shared" si="15"/>
        <v>418.75289677242836</v>
      </c>
      <c r="AD8" s="18">
        <v>10253.05499926037</v>
      </c>
      <c r="AE8" s="18">
        <v>9771.6021024879392</v>
      </c>
      <c r="AF8" s="15">
        <f t="shared" si="17"/>
        <v>481.4528967724309</v>
      </c>
      <c r="AG8" s="18">
        <v>11355.354999260369</v>
      </c>
      <c r="AH8" s="18">
        <v>10811.002102487939</v>
      </c>
      <c r="AI8" s="15">
        <f t="shared" si="19"/>
        <v>544.35289677243054</v>
      </c>
      <c r="AJ8" s="18">
        <v>12485.429830218369</v>
      </c>
      <c r="AK8" s="18">
        <v>11871.009239343148</v>
      </c>
      <c r="AL8" s="15">
        <f t="shared" si="21"/>
        <v>614.42059087522102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281.93301966666667</v>
      </c>
      <c r="D9" s="18">
        <v>564.52560716666665</v>
      </c>
      <c r="E9" s="15">
        <f t="shared" si="22"/>
        <v>-282.59258749999998</v>
      </c>
      <c r="F9" s="18">
        <v>926.36193833333334</v>
      </c>
      <c r="G9" s="18">
        <v>1125.8512143333332</v>
      </c>
      <c r="H9" s="15">
        <f t="shared" si="1"/>
        <v>-199.4892759999999</v>
      </c>
      <c r="I9" s="18">
        <v>1203.6950237605106</v>
      </c>
      <c r="J9" s="18">
        <v>1701.9164313547315</v>
      </c>
      <c r="K9" s="15">
        <f t="shared" si="3"/>
        <v>-498.22140759422086</v>
      </c>
      <c r="L9" s="18">
        <v>1513.5325164271771</v>
      </c>
      <c r="M9" s="18">
        <v>2296.6105945213981</v>
      </c>
      <c r="N9" s="15">
        <f t="shared" si="5"/>
        <v>-783.07807809422093</v>
      </c>
      <c r="O9" s="18">
        <v>1869.315466093844</v>
      </c>
      <c r="P9" s="18">
        <v>2896.039507688065</v>
      </c>
      <c r="Q9" s="15">
        <f t="shared" si="7"/>
        <v>-1026.724041594221</v>
      </c>
      <c r="R9" s="18">
        <v>2157.1374475210214</v>
      </c>
      <c r="S9" s="18">
        <v>3507.2627707094639</v>
      </c>
      <c r="T9" s="15">
        <f t="shared" si="9"/>
        <v>-1350.1253231884425</v>
      </c>
      <c r="U9" s="18">
        <v>2466.5458511876882</v>
      </c>
      <c r="V9" s="18">
        <v>4089.3094628761301</v>
      </c>
      <c r="W9" s="15">
        <f t="shared" si="11"/>
        <v>-1622.7636116884419</v>
      </c>
      <c r="X9" s="18">
        <v>2827.6119798543546</v>
      </c>
      <c r="Y9" s="18">
        <v>4674.2256550427965</v>
      </c>
      <c r="Z9" s="15">
        <f t="shared" si="13"/>
        <v>-1846.6136751884419</v>
      </c>
      <c r="AA9" s="18">
        <v>3138.1884825358129</v>
      </c>
      <c r="AB9" s="18">
        <v>5276.1954801893171</v>
      </c>
      <c r="AC9" s="15">
        <f t="shared" si="15"/>
        <v>-2138.0069976535042</v>
      </c>
      <c r="AD9" s="18">
        <v>3446.5166272024794</v>
      </c>
      <c r="AE9" s="18">
        <v>5907.713147355983</v>
      </c>
      <c r="AF9" s="15">
        <f t="shared" si="17"/>
        <v>-2461.1965201535036</v>
      </c>
      <c r="AG9" s="18">
        <v>3771.9278788691463</v>
      </c>
      <c r="AH9" s="18">
        <v>6552.3320645226486</v>
      </c>
      <c r="AI9" s="15">
        <f t="shared" si="19"/>
        <v>-2780.4041856535023</v>
      </c>
      <c r="AJ9" s="18">
        <v>4074.5430945412822</v>
      </c>
      <c r="AK9" s="18">
        <v>7228.9443051584549</v>
      </c>
      <c r="AL9" s="15">
        <f t="shared" si="21"/>
        <v>-3154.4012106171726</v>
      </c>
    </row>
    <row r="10" spans="1:38" ht="18.75" customHeight="1" x14ac:dyDescent="0.3">
      <c r="A10" s="16" t="s">
        <v>25</v>
      </c>
      <c r="B10" s="20" t="s">
        <v>26</v>
      </c>
      <c r="C10" s="18">
        <v>60.864851999999999</v>
      </c>
      <c r="D10" s="18">
        <v>187.12018422</v>
      </c>
      <c r="E10" s="15">
        <f t="shared" si="22"/>
        <v>-126.25533222</v>
      </c>
      <c r="F10" s="18">
        <v>120.34831399999999</v>
      </c>
      <c r="G10" s="18">
        <v>393.84217921999999</v>
      </c>
      <c r="H10" s="15">
        <f t="shared" si="1"/>
        <v>-273.49386521999998</v>
      </c>
      <c r="I10" s="18">
        <v>239.32379000000003</v>
      </c>
      <c r="J10" s="18">
        <v>582.25048521999997</v>
      </c>
      <c r="K10" s="15">
        <f t="shared" si="3"/>
        <v>-342.92669521999994</v>
      </c>
      <c r="L10" s="18">
        <v>446.77575300000001</v>
      </c>
      <c r="M10" s="18">
        <v>762.26871022</v>
      </c>
      <c r="N10" s="15">
        <f t="shared" si="5"/>
        <v>-315.49295721999999</v>
      </c>
      <c r="O10" s="18">
        <v>565.92652099999998</v>
      </c>
      <c r="P10" s="18">
        <v>941.91719822000005</v>
      </c>
      <c r="Q10" s="15">
        <f t="shared" si="7"/>
        <v>-375.99067722000007</v>
      </c>
      <c r="R10" s="18">
        <v>693.83882800000003</v>
      </c>
      <c r="S10" s="18">
        <v>1272.90426222</v>
      </c>
      <c r="T10" s="15">
        <f t="shared" si="9"/>
        <v>-579.06543421999993</v>
      </c>
      <c r="U10" s="18">
        <v>820.64951800000006</v>
      </c>
      <c r="V10" s="18">
        <v>1518.1421502200001</v>
      </c>
      <c r="W10" s="15">
        <f t="shared" si="11"/>
        <v>-697.49263222000002</v>
      </c>
      <c r="X10" s="18">
        <v>888.76185199999998</v>
      </c>
      <c r="Y10" s="18">
        <v>1705.10491022</v>
      </c>
      <c r="Z10" s="15">
        <f t="shared" si="13"/>
        <v>-816.34305821999999</v>
      </c>
      <c r="AA10" s="18">
        <v>964.37194999999997</v>
      </c>
      <c r="AB10" s="18">
        <v>1893.8302057200001</v>
      </c>
      <c r="AC10" s="15">
        <f t="shared" si="15"/>
        <v>-929.45825572000012</v>
      </c>
      <c r="AD10" s="18">
        <v>1175.276304</v>
      </c>
      <c r="AE10" s="18">
        <v>2057.3592817200001</v>
      </c>
      <c r="AF10" s="15">
        <f t="shared" si="17"/>
        <v>-882.08297772000014</v>
      </c>
      <c r="AG10" s="18">
        <v>1293.2864530000002</v>
      </c>
      <c r="AH10" s="18">
        <v>2236.4049907200001</v>
      </c>
      <c r="AI10" s="15">
        <f t="shared" si="19"/>
        <v>-943.11853771999995</v>
      </c>
      <c r="AJ10" s="18">
        <v>1565.4085850000001</v>
      </c>
      <c r="AK10" s="18">
        <v>2384.85126412</v>
      </c>
      <c r="AL10" s="15">
        <f t="shared" si="21"/>
        <v>-819.44267911999987</v>
      </c>
    </row>
    <row r="11" spans="1:38" ht="18.75" customHeight="1" x14ac:dyDescent="0.3">
      <c r="A11" s="13" t="s">
        <v>27</v>
      </c>
      <c r="B11" s="21" t="s">
        <v>28</v>
      </c>
      <c r="C11" s="18">
        <v>25.784257688000007</v>
      </c>
      <c r="D11" s="18">
        <v>42.383755600000001</v>
      </c>
      <c r="E11" s="15">
        <f t="shared" si="22"/>
        <v>-16.599497911999993</v>
      </c>
      <c r="F11" s="18">
        <v>47.688443984000017</v>
      </c>
      <c r="G11" s="18">
        <v>91.596443799999989</v>
      </c>
      <c r="H11" s="15">
        <f t="shared" si="1"/>
        <v>-43.907999815999972</v>
      </c>
      <c r="I11" s="18">
        <v>88.725665000000021</v>
      </c>
      <c r="J11" s="18">
        <v>182.24761100000001</v>
      </c>
      <c r="K11" s="15">
        <f t="shared" si="3"/>
        <v>-93.521945999999986</v>
      </c>
      <c r="L11" s="18">
        <v>201.36469441600002</v>
      </c>
      <c r="M11" s="18">
        <v>326.11503755000001</v>
      </c>
      <c r="N11" s="15">
        <f t="shared" si="5"/>
        <v>-124.75034313399999</v>
      </c>
      <c r="O11" s="18">
        <v>243.52313381600001</v>
      </c>
      <c r="P11" s="18">
        <v>402.35267004999997</v>
      </c>
      <c r="Q11" s="15">
        <f t="shared" si="7"/>
        <v>-158.82953623399996</v>
      </c>
      <c r="R11" s="18">
        <v>740.81082800000001</v>
      </c>
      <c r="S11" s="18">
        <v>501.25991599999998</v>
      </c>
      <c r="T11" s="15">
        <f t="shared" si="9"/>
        <v>239.55091200000004</v>
      </c>
      <c r="U11" s="18">
        <v>1184.048556924</v>
      </c>
      <c r="V11" s="18">
        <v>610.25838742499991</v>
      </c>
      <c r="W11" s="15">
        <f t="shared" si="11"/>
        <v>573.79016949900006</v>
      </c>
      <c r="X11" s="18">
        <v>1207.611505524</v>
      </c>
      <c r="Y11" s="18">
        <v>715.87056367500008</v>
      </c>
      <c r="Z11" s="15">
        <f t="shared" si="13"/>
        <v>491.74094184899991</v>
      </c>
      <c r="AA11" s="18">
        <v>1240.044801</v>
      </c>
      <c r="AB11" s="18">
        <v>836.53666600000997</v>
      </c>
      <c r="AC11" s="15">
        <f t="shared" si="15"/>
        <v>403.50813499999003</v>
      </c>
      <c r="AD11" s="18">
        <v>1518.9915385919999</v>
      </c>
      <c r="AE11" s="18">
        <v>948.61559990000012</v>
      </c>
      <c r="AF11" s="15">
        <f t="shared" si="17"/>
        <v>570.37593869199975</v>
      </c>
      <c r="AG11" s="18">
        <v>1870.5221527840001</v>
      </c>
      <c r="AH11" s="18">
        <v>1059.99427805</v>
      </c>
      <c r="AI11" s="15">
        <f t="shared" si="19"/>
        <v>810.52787473400008</v>
      </c>
      <c r="AJ11" s="18">
        <v>2477.8807810000003</v>
      </c>
      <c r="AK11" s="18">
        <v>1185.336182</v>
      </c>
      <c r="AL11" s="15">
        <f t="shared" si="21"/>
        <v>1292.5445990000003</v>
      </c>
    </row>
    <row r="12" spans="1:38" s="11" customFormat="1" ht="18.75" customHeight="1" x14ac:dyDescent="0.3">
      <c r="A12" s="23"/>
      <c r="B12" s="24"/>
      <c r="C12" s="22" t="s">
        <v>29</v>
      </c>
      <c r="D12" s="22" t="s">
        <v>30</v>
      </c>
      <c r="E12" s="22" t="s">
        <v>16</v>
      </c>
      <c r="F12" s="22" t="s">
        <v>29</v>
      </c>
      <c r="G12" s="22" t="s">
        <v>30</v>
      </c>
      <c r="H12" s="22" t="s">
        <v>16</v>
      </c>
      <c r="I12" s="22" t="s">
        <v>29</v>
      </c>
      <c r="J12" s="22" t="s">
        <v>30</v>
      </c>
      <c r="K12" s="22" t="s">
        <v>16</v>
      </c>
      <c r="L12" s="22" t="s">
        <v>29</v>
      </c>
      <c r="M12" s="22" t="s">
        <v>30</v>
      </c>
      <c r="N12" s="22" t="s">
        <v>16</v>
      </c>
      <c r="O12" s="22" t="s">
        <v>29</v>
      </c>
      <c r="P12" s="22" t="s">
        <v>30</v>
      </c>
      <c r="Q12" s="22" t="s">
        <v>16</v>
      </c>
      <c r="R12" s="22" t="s">
        <v>29</v>
      </c>
      <c r="S12" s="22" t="s">
        <v>30</v>
      </c>
      <c r="T12" s="22" t="s">
        <v>16</v>
      </c>
      <c r="U12" s="22" t="s">
        <v>29</v>
      </c>
      <c r="V12" s="22" t="s">
        <v>30</v>
      </c>
      <c r="W12" s="22" t="s">
        <v>16</v>
      </c>
      <c r="X12" s="22" t="s">
        <v>29</v>
      </c>
      <c r="Y12" s="22" t="s">
        <v>30</v>
      </c>
      <c r="Z12" s="22" t="s">
        <v>16</v>
      </c>
      <c r="AA12" s="22" t="s">
        <v>29</v>
      </c>
      <c r="AB12" s="22" t="s">
        <v>30</v>
      </c>
      <c r="AC12" s="22" t="s">
        <v>16</v>
      </c>
      <c r="AD12" s="22" t="s">
        <v>29</v>
      </c>
      <c r="AE12" s="22" t="s">
        <v>30</v>
      </c>
      <c r="AF12" s="22" t="s">
        <v>16</v>
      </c>
      <c r="AG12" s="22" t="s">
        <v>29</v>
      </c>
      <c r="AH12" s="22" t="s">
        <v>30</v>
      </c>
      <c r="AI12" s="22" t="s">
        <v>16</v>
      </c>
      <c r="AJ12" s="22" t="s">
        <v>29</v>
      </c>
      <c r="AK12" s="22" t="s">
        <v>30</v>
      </c>
      <c r="AL12" s="22" t="s">
        <v>16</v>
      </c>
    </row>
    <row r="13" spans="1:38" s="11" customFormat="1" ht="18.75" customHeight="1" x14ac:dyDescent="0.3">
      <c r="A13" s="13" t="s">
        <v>31</v>
      </c>
      <c r="B13" s="25" t="s">
        <v>32</v>
      </c>
      <c r="C13" s="15">
        <f>+C14+C15+E16+C17+C18</f>
        <v>6185.5712693199657</v>
      </c>
      <c r="D13" s="15">
        <f>+D14+D15+D17+D18</f>
        <v>6459.6249026244805</v>
      </c>
      <c r="E13" s="15">
        <f t="shared" si="22"/>
        <v>-274.05363330451473</v>
      </c>
      <c r="F13" s="15">
        <f t="shared" ref="F13" si="23">+F14+F15+H16+F17+F18</f>
        <v>6968.8835546165701</v>
      </c>
      <c r="G13" s="15">
        <f t="shared" ref="G13" si="24">+G14+G15+G17+G18</f>
        <v>7573.4601540803624</v>
      </c>
      <c r="H13" s="15">
        <f t="shared" ref="H13:H15" si="25">+F13-G13</f>
        <v>-604.57659946379226</v>
      </c>
      <c r="I13" s="15">
        <f t="shared" ref="I13" si="26">+I14+I15+K16+I17+I18</f>
        <v>9185.9930173855228</v>
      </c>
      <c r="J13" s="15">
        <f t="shared" ref="J13" si="27">+J14+J15+J17+J18</f>
        <v>11645.020957076707</v>
      </c>
      <c r="K13" s="15">
        <f t="shared" ref="K13:K15" si="28">+I13-J13</f>
        <v>-2459.0279396911847</v>
      </c>
      <c r="L13" s="15">
        <f t="shared" ref="L13" si="29">+L14+L15+N16+L17+L18</f>
        <v>12490.819224663192</v>
      </c>
      <c r="M13" s="15">
        <f t="shared" ref="M13" si="30">+M14+M15+M17+M18</f>
        <v>14678.952490875336</v>
      </c>
      <c r="N13" s="15">
        <f t="shared" ref="N13:N15" si="31">+L13-M13</f>
        <v>-2188.133266212144</v>
      </c>
      <c r="O13" s="15">
        <f t="shared" ref="O13" si="32">+O14+O15+Q16+O17+O18</f>
        <v>10724.339821174008</v>
      </c>
      <c r="P13" s="15">
        <f t="shared" ref="P13" si="33">+P14+P15+P17+P18</f>
        <v>13789.797264370634</v>
      </c>
      <c r="Q13" s="15">
        <f t="shared" ref="Q13:Q15" si="34">+O13-P13</f>
        <v>-3065.4574431966266</v>
      </c>
      <c r="R13" s="15">
        <f t="shared" ref="R13" si="35">+R14+R15+T16+R17+R18</f>
        <v>1634.1627257537866</v>
      </c>
      <c r="S13" s="15">
        <f t="shared" ref="S13" si="36">+S14+S15+S17+S18</f>
        <v>4864.2095919506673</v>
      </c>
      <c r="T13" s="15">
        <f t="shared" ref="T13:T15" si="37">+R13-S13</f>
        <v>-3230.0468661968807</v>
      </c>
      <c r="U13" s="15">
        <f t="shared" ref="U13" si="38">+U14+U15+W16+U17+U18</f>
        <v>-4014.3181449667954</v>
      </c>
      <c r="V13" s="15">
        <f t="shared" ref="V13" si="39">+V14+V15+V17+V18</f>
        <v>-348.16934561815674</v>
      </c>
      <c r="W13" s="15">
        <f t="shared" ref="W13:W15" si="40">+U13-V13</f>
        <v>-3666.1487993486389</v>
      </c>
      <c r="X13" s="15">
        <f t="shared" ref="X13" si="41">+X14+X15+Z16+X17+X18</f>
        <v>-7084.4579959618677</v>
      </c>
      <c r="Y13" s="15">
        <f t="shared" ref="Y13" si="42">+Y14+Y15+Y17+Y18</f>
        <v>-4048.1537374471923</v>
      </c>
      <c r="Z13" s="15">
        <f t="shared" ref="Z13:Z15" si="43">+X13-Y13</f>
        <v>-3036.3042585146754</v>
      </c>
      <c r="AA13" s="15">
        <f t="shared" ref="AA13" si="44">+AA14+AA15+AC16+AA17+AA18</f>
        <v>-14476.150818788772</v>
      </c>
      <c r="AB13" s="15">
        <f t="shared" ref="AB13" si="45">+AB14+AB15+AB17+AB18</f>
        <v>-9119.5253680769802</v>
      </c>
      <c r="AC13" s="15">
        <f t="shared" ref="AC13:AC15" si="46">+AA13-AB13</f>
        <v>-5356.6254507117919</v>
      </c>
      <c r="AD13" s="15">
        <f t="shared" ref="AD13" si="47">+AD14+AD15+AF16+AD17+AD18</f>
        <v>-14540.51274982955</v>
      </c>
      <c r="AE13" s="15">
        <f t="shared" ref="AE13" si="48">+AE14+AE15+AE17+AE18</f>
        <v>-7444.0494828877436</v>
      </c>
      <c r="AF13" s="15">
        <f t="shared" ref="AF13:AF15" si="49">+AD13-AE13</f>
        <v>-7096.4632669418061</v>
      </c>
      <c r="AG13" s="15">
        <f t="shared" ref="AG13" si="50">+AG14+AG15+AI16+AG17+AG18</f>
        <v>-16156.961915904931</v>
      </c>
      <c r="AH13" s="15">
        <f t="shared" ref="AH13" si="51">+AH14+AH15+AH17+AH18</f>
        <v>-10021.475986338193</v>
      </c>
      <c r="AI13" s="15">
        <f t="shared" ref="AI13:AI15" si="52">+AG13-AH13</f>
        <v>-6135.4859295667375</v>
      </c>
      <c r="AJ13" s="15">
        <f t="shared" ref="AJ13" si="53">+AJ14+AJ15+AL16+AJ17+AJ18</f>
        <v>-18593.150333811249</v>
      </c>
      <c r="AK13" s="15">
        <f t="shared" ref="AK13" si="54">+AK14+AK15+AK17+AK18</f>
        <v>-10697.173037015313</v>
      </c>
      <c r="AL13" s="15">
        <f t="shared" ref="AL13:AL15" si="55">+AJ13-AK13</f>
        <v>-7895.9772967959361</v>
      </c>
    </row>
    <row r="14" spans="1:38" ht="18.75" customHeight="1" x14ac:dyDescent="0.25">
      <c r="A14" s="16" t="s">
        <v>33</v>
      </c>
      <c r="B14" s="26" t="s">
        <v>34</v>
      </c>
      <c r="C14" s="18">
        <v>352.34383316567016</v>
      </c>
      <c r="D14" s="18">
        <v>394.78642066566954</v>
      </c>
      <c r="E14" s="15">
        <f t="shared" si="22"/>
        <v>-42.442587499999377</v>
      </c>
      <c r="F14" s="18">
        <v>604.52288543577504</v>
      </c>
      <c r="G14" s="18">
        <v>890.3535604357769</v>
      </c>
      <c r="H14" s="15">
        <f t="shared" si="25"/>
        <v>-285.83067500000186</v>
      </c>
      <c r="I14" s="18">
        <v>585.22605999999985</v>
      </c>
      <c r="J14" s="18">
        <v>1293.3228704999997</v>
      </c>
      <c r="K14" s="15">
        <f t="shared" si="28"/>
        <v>-708.09681049999983</v>
      </c>
      <c r="L14" s="18">
        <v>547.92216977027033</v>
      </c>
      <c r="M14" s="18">
        <v>1713.9000627702708</v>
      </c>
      <c r="N14" s="15">
        <f t="shared" si="31"/>
        <v>-1165.9778930000004</v>
      </c>
      <c r="O14" s="18">
        <v>710.82754737245273</v>
      </c>
      <c r="P14" s="18">
        <v>1726.3965448724516</v>
      </c>
      <c r="Q14" s="15">
        <f t="shared" si="34"/>
        <v>-1015.5689974999989</v>
      </c>
      <c r="R14" s="18">
        <v>317.0855509999999</v>
      </c>
      <c r="S14" s="18">
        <v>1718.8836089999993</v>
      </c>
      <c r="T14" s="15">
        <f t="shared" si="37"/>
        <v>-1401.7980579999994</v>
      </c>
      <c r="U14" s="18">
        <v>-338.36722077415487</v>
      </c>
      <c r="V14" s="18">
        <v>2150.1781967258494</v>
      </c>
      <c r="W14" s="15">
        <f t="shared" si="40"/>
        <v>-2488.5454175000041</v>
      </c>
      <c r="X14" s="18">
        <v>-154.48668495015957</v>
      </c>
      <c r="Y14" s="18">
        <v>2498.3525920498382</v>
      </c>
      <c r="Z14" s="15">
        <f t="shared" si="43"/>
        <v>-2652.8392769999978</v>
      </c>
      <c r="AA14" s="18">
        <v>1109.4690490000003</v>
      </c>
      <c r="AB14" s="18">
        <v>3475.7946855</v>
      </c>
      <c r="AC14" s="15">
        <f t="shared" si="46"/>
        <v>-2366.3256364999997</v>
      </c>
      <c r="AD14" s="18">
        <v>1512.6069864977117</v>
      </c>
      <c r="AE14" s="18">
        <v>4062.2646504977001</v>
      </c>
      <c r="AF14" s="15">
        <f t="shared" si="49"/>
        <v>-2549.6576639999885</v>
      </c>
      <c r="AG14" s="18">
        <v>1976.7776889608192</v>
      </c>
      <c r="AH14" s="18">
        <v>4677.7838004607966</v>
      </c>
      <c r="AI14" s="15">
        <f t="shared" si="52"/>
        <v>-2701.0061114999771</v>
      </c>
      <c r="AJ14" s="18">
        <v>1969.0134589999998</v>
      </c>
      <c r="AK14" s="18">
        <v>4606.7590180000007</v>
      </c>
      <c r="AL14" s="15">
        <f t="shared" si="55"/>
        <v>-2637.7455590000009</v>
      </c>
    </row>
    <row r="15" spans="1:38" ht="18.75" customHeight="1" x14ac:dyDescent="0.25">
      <c r="A15" s="16" t="s">
        <v>35</v>
      </c>
      <c r="B15" s="26" t="s">
        <v>36</v>
      </c>
      <c r="C15" s="18">
        <v>535</v>
      </c>
      <c r="D15" s="18">
        <v>-198.5</v>
      </c>
      <c r="E15" s="15">
        <f t="shared" si="22"/>
        <v>733.5</v>
      </c>
      <c r="F15" s="18">
        <v>1059.3999999999999</v>
      </c>
      <c r="G15" s="18">
        <v>-132.69999999999996</v>
      </c>
      <c r="H15" s="15">
        <f t="shared" si="25"/>
        <v>1192.0999999999999</v>
      </c>
      <c r="I15" s="18">
        <v>1310.5</v>
      </c>
      <c r="J15" s="18">
        <v>-104.39999999999998</v>
      </c>
      <c r="K15" s="15">
        <f t="shared" si="28"/>
        <v>1414.9</v>
      </c>
      <c r="L15" s="18">
        <v>1935.4</v>
      </c>
      <c r="M15" s="18">
        <v>203.09999999999994</v>
      </c>
      <c r="N15" s="15">
        <f t="shared" si="31"/>
        <v>1732.3000000000002</v>
      </c>
      <c r="O15" s="18">
        <v>2146.1999999999998</v>
      </c>
      <c r="P15" s="18">
        <v>-638.20000000000005</v>
      </c>
      <c r="Q15" s="15">
        <f t="shared" si="34"/>
        <v>2784.3999999999996</v>
      </c>
      <c r="R15" s="18">
        <v>2472.1999999999998</v>
      </c>
      <c r="S15" s="18">
        <v>-501.8</v>
      </c>
      <c r="T15" s="15">
        <f t="shared" si="37"/>
        <v>2974</v>
      </c>
      <c r="U15" s="18">
        <v>2014.2000000000003</v>
      </c>
      <c r="V15" s="18">
        <v>-641.39999999999986</v>
      </c>
      <c r="W15" s="15">
        <f t="shared" si="40"/>
        <v>2655.6000000000004</v>
      </c>
      <c r="X15" s="18">
        <v>2727.4</v>
      </c>
      <c r="Y15" s="18">
        <v>-695</v>
      </c>
      <c r="Z15" s="15">
        <f t="shared" si="43"/>
        <v>3422.4</v>
      </c>
      <c r="AA15" s="18">
        <v>2696.2</v>
      </c>
      <c r="AB15" s="18">
        <v>-654.6</v>
      </c>
      <c r="AC15" s="15">
        <f t="shared" si="46"/>
        <v>3350.7999999999997</v>
      </c>
      <c r="AD15" s="18">
        <v>2060</v>
      </c>
      <c r="AE15" s="18">
        <v>108.50000000000004</v>
      </c>
      <c r="AF15" s="15">
        <f t="shared" si="49"/>
        <v>1951.5</v>
      </c>
      <c r="AG15" s="18">
        <v>1678.8</v>
      </c>
      <c r="AH15" s="18">
        <v>440</v>
      </c>
      <c r="AI15" s="15">
        <f t="shared" si="52"/>
        <v>1238.8</v>
      </c>
      <c r="AJ15" s="18">
        <v>1752.8999999999999</v>
      </c>
      <c r="AK15" s="18">
        <v>118.69999999999999</v>
      </c>
      <c r="AL15" s="15">
        <f t="shared" si="55"/>
        <v>1634.1999999999998</v>
      </c>
    </row>
    <row r="16" spans="1:38" ht="18.75" customHeight="1" x14ac:dyDescent="0.25">
      <c r="A16" s="16" t="s">
        <v>37</v>
      </c>
      <c r="B16" s="26" t="s">
        <v>38</v>
      </c>
      <c r="C16" s="27"/>
      <c r="D16" s="27"/>
      <c r="E16" s="18">
        <v>13.587999999999997</v>
      </c>
      <c r="F16" s="27"/>
      <c r="G16" s="27"/>
      <c r="H16" s="18">
        <v>-43.592999999999996</v>
      </c>
      <c r="I16" s="27"/>
      <c r="J16" s="27"/>
      <c r="K16" s="18">
        <v>-334.4919999999999</v>
      </c>
      <c r="L16" s="27"/>
      <c r="M16" s="27"/>
      <c r="N16" s="18">
        <v>-287.69499999999994</v>
      </c>
      <c r="O16" s="27"/>
      <c r="P16" s="27"/>
      <c r="Q16" s="18">
        <v>-276.072</v>
      </c>
      <c r="R16" s="27"/>
      <c r="S16" s="27"/>
      <c r="T16" s="18">
        <v>-430.9199999999999</v>
      </c>
      <c r="U16" s="27"/>
      <c r="V16" s="27"/>
      <c r="W16" s="18">
        <v>-450.72899999999993</v>
      </c>
      <c r="X16" s="27"/>
      <c r="Y16" s="27"/>
      <c r="Z16" s="18">
        <v>-317.85299999999995</v>
      </c>
      <c r="AA16" s="27"/>
      <c r="AB16" s="27"/>
      <c r="AC16" s="18">
        <v>-629.26499999999976</v>
      </c>
      <c r="AD16" s="27"/>
      <c r="AE16" s="27"/>
      <c r="AF16" s="18">
        <v>-663.33799999999974</v>
      </c>
      <c r="AG16" s="27"/>
      <c r="AH16" s="27"/>
      <c r="AI16" s="18">
        <v>-696.93499999999972</v>
      </c>
      <c r="AJ16" s="27"/>
      <c r="AK16" s="27"/>
      <c r="AL16" s="18">
        <v>-1003.7369999999999</v>
      </c>
    </row>
    <row r="17" spans="1:38" ht="18.75" customHeight="1" x14ac:dyDescent="0.25">
      <c r="A17" s="16" t="s">
        <v>39</v>
      </c>
      <c r="B17" s="26" t="s">
        <v>40</v>
      </c>
      <c r="C17" s="18">
        <v>5359.6394361542953</v>
      </c>
      <c r="D17" s="18">
        <v>6263.3384819588109</v>
      </c>
      <c r="E17" s="15">
        <f t="shared" si="22"/>
        <v>-903.69904580451566</v>
      </c>
      <c r="F17" s="18">
        <v>5366.5536691807956</v>
      </c>
      <c r="G17" s="18">
        <v>6815.8065936445855</v>
      </c>
      <c r="H17" s="15">
        <f t="shared" ref="H17:H18" si="56">+F17-G17</f>
        <v>-1449.2529244637899</v>
      </c>
      <c r="I17" s="18">
        <v>7373.3589573855234</v>
      </c>
      <c r="J17" s="18">
        <v>10456.098086576709</v>
      </c>
      <c r="K17" s="15">
        <f t="shared" ref="K17:K18" si="57">+I17-J17</f>
        <v>-3082.7391291911854</v>
      </c>
      <c r="L17" s="18">
        <v>9681.7920548929214</v>
      </c>
      <c r="M17" s="18">
        <v>12761.952428105065</v>
      </c>
      <c r="N17" s="15">
        <f t="shared" ref="N17:N18" si="58">+L17-M17</f>
        <v>-3080.1603732121439</v>
      </c>
      <c r="O17" s="18">
        <v>7150.0842738015563</v>
      </c>
      <c r="P17" s="18">
        <v>12701.600719498183</v>
      </c>
      <c r="Q17" s="15">
        <f t="shared" ref="Q17:Q18" si="59">+O17-P17</f>
        <v>-5551.5164456966268</v>
      </c>
      <c r="R17" s="18">
        <v>-1895.8028252462132</v>
      </c>
      <c r="S17" s="18">
        <v>3647.125982950668</v>
      </c>
      <c r="T17" s="15">
        <f t="shared" ref="T17:T18" si="60">+R17-S17</f>
        <v>-5542.9288081968807</v>
      </c>
      <c r="U17" s="18">
        <v>-6538.3219241926399</v>
      </c>
      <c r="V17" s="18">
        <v>-1856.9475423440063</v>
      </c>
      <c r="W17" s="15">
        <f t="shared" ref="W17:W18" si="61">+U17-V17</f>
        <v>-4681.3743818486337</v>
      </c>
      <c r="X17" s="18">
        <v>-10371.418311011708</v>
      </c>
      <c r="Y17" s="18">
        <v>-5851.5063294970305</v>
      </c>
      <c r="Z17" s="15">
        <f t="shared" ref="Z17:Z18" si="62">+X17-Y17</f>
        <v>-4519.9119815146778</v>
      </c>
      <c r="AA17" s="18">
        <v>-18672.154867788773</v>
      </c>
      <c r="AB17" s="18">
        <v>-11940.720053576981</v>
      </c>
      <c r="AC17" s="15">
        <f t="shared" ref="AC17:AC18" si="63">+AA17-AB17</f>
        <v>-6731.4348142117924</v>
      </c>
      <c r="AD17" s="18">
        <v>-18825.381736327261</v>
      </c>
      <c r="AE17" s="18">
        <v>-11614.814133385444</v>
      </c>
      <c r="AF17" s="15">
        <f t="shared" ref="AF17:AF18" si="64">+AD17-AE17</f>
        <v>-7210.5676029418173</v>
      </c>
      <c r="AG17" s="18">
        <v>-20441.20460486575</v>
      </c>
      <c r="AH17" s="18">
        <v>-15139.25978679899</v>
      </c>
      <c r="AI17" s="15">
        <f t="shared" ref="AI17:AI18" si="65">+AG17-AH17</f>
        <v>-5301.9448180667605</v>
      </c>
      <c r="AJ17" s="18">
        <v>-22564.926792811246</v>
      </c>
      <c r="AK17" s="18">
        <v>-15422.632055015314</v>
      </c>
      <c r="AL17" s="15">
        <f t="shared" ref="AL17:AL18" si="66">+AJ17-AK17</f>
        <v>-7142.2947377959317</v>
      </c>
    </row>
    <row r="18" spans="1:38" ht="18.75" customHeight="1" x14ac:dyDescent="0.25">
      <c r="A18" s="16" t="s">
        <v>41</v>
      </c>
      <c r="B18" s="26" t="s">
        <v>42</v>
      </c>
      <c r="C18" s="18">
        <v>-75</v>
      </c>
      <c r="D18" s="27"/>
      <c r="E18" s="15">
        <f t="shared" si="22"/>
        <v>-75</v>
      </c>
      <c r="F18" s="18">
        <v>-18</v>
      </c>
      <c r="G18" s="27"/>
      <c r="H18" s="15">
        <f t="shared" si="56"/>
        <v>-18</v>
      </c>
      <c r="I18" s="18">
        <v>251.4</v>
      </c>
      <c r="J18" s="27"/>
      <c r="K18" s="15">
        <f t="shared" si="57"/>
        <v>251.4</v>
      </c>
      <c r="L18" s="18">
        <v>613.4</v>
      </c>
      <c r="M18" s="27"/>
      <c r="N18" s="15">
        <f t="shared" si="58"/>
        <v>613.4</v>
      </c>
      <c r="O18" s="18">
        <v>993.3</v>
      </c>
      <c r="P18" s="27"/>
      <c r="Q18" s="15">
        <f t="shared" si="59"/>
        <v>993.3</v>
      </c>
      <c r="R18" s="18">
        <v>1171.5999999999999</v>
      </c>
      <c r="S18" s="27"/>
      <c r="T18" s="15">
        <f t="shared" si="60"/>
        <v>1171.5999999999999</v>
      </c>
      <c r="U18" s="18">
        <v>1298.8999999999999</v>
      </c>
      <c r="V18" s="27"/>
      <c r="W18" s="15">
        <f t="shared" si="61"/>
        <v>1298.8999999999999</v>
      </c>
      <c r="X18" s="18">
        <v>1031.8999999999999</v>
      </c>
      <c r="Y18" s="27"/>
      <c r="Z18" s="15">
        <f t="shared" si="62"/>
        <v>1031.8999999999999</v>
      </c>
      <c r="AA18" s="18">
        <v>1019.6</v>
      </c>
      <c r="AB18" s="27"/>
      <c r="AC18" s="15">
        <f t="shared" si="63"/>
        <v>1019.6</v>
      </c>
      <c r="AD18" s="18">
        <v>1375.6</v>
      </c>
      <c r="AE18" s="27"/>
      <c r="AF18" s="15">
        <f t="shared" si="64"/>
        <v>1375.6</v>
      </c>
      <c r="AG18" s="18">
        <v>1325.6</v>
      </c>
      <c r="AH18" s="27"/>
      <c r="AI18" s="15">
        <f t="shared" si="65"/>
        <v>1325.6</v>
      </c>
      <c r="AJ18" s="18">
        <v>1253.5999999999999</v>
      </c>
      <c r="AK18" s="27"/>
      <c r="AL18" s="15">
        <f t="shared" si="66"/>
        <v>1253.5999999999999</v>
      </c>
    </row>
    <row r="19" spans="1:38" ht="18.75" customHeight="1" x14ac:dyDescent="0.25">
      <c r="A19" s="13" t="s">
        <v>43</v>
      </c>
      <c r="B19" s="28" t="s">
        <v>44</v>
      </c>
      <c r="C19" s="29"/>
      <c r="D19" s="29"/>
      <c r="E19" s="30">
        <f>-E6-E11+E13</f>
        <v>629.52313132748475</v>
      </c>
      <c r="F19" s="29"/>
      <c r="G19" s="29"/>
      <c r="H19" s="30">
        <f>-H6-H11+H13</f>
        <v>740.76590257220732</v>
      </c>
      <c r="I19" s="29"/>
      <c r="J19" s="29"/>
      <c r="K19" s="30">
        <f>-K6-K11+K13</f>
        <v>118.56690382645775</v>
      </c>
      <c r="L19" s="29"/>
      <c r="M19" s="29"/>
      <c r="N19" s="30">
        <f>-N6-N11+N13</f>
        <v>1239.8516439394925</v>
      </c>
      <c r="O19" s="29"/>
      <c r="P19" s="29"/>
      <c r="Q19" s="30">
        <f>-Q6-Q11+Q13</f>
        <v>872.00904755500824</v>
      </c>
      <c r="R19" s="29"/>
      <c r="S19" s="29"/>
      <c r="T19" s="30">
        <f>-T6-T11+T13</f>
        <v>1327.1396480032226</v>
      </c>
      <c r="U19" s="29"/>
      <c r="V19" s="29"/>
      <c r="W19" s="30">
        <f>-W6-W11+W13</f>
        <v>1334.9796698524424</v>
      </c>
      <c r="X19" s="29"/>
      <c r="Y19" s="29"/>
      <c r="Z19" s="30">
        <f>-Z6-Z11+Z13</f>
        <v>2595.2818938364358</v>
      </c>
      <c r="AA19" s="29"/>
      <c r="AB19" s="29"/>
      <c r="AC19" s="30">
        <f>-AC6-AC11+AC13</f>
        <v>1455.5163828892973</v>
      </c>
      <c r="AD19" s="29"/>
      <c r="AE19" s="29"/>
      <c r="AF19" s="30">
        <f>-AF6-AF11+AF13</f>
        <v>-151.00829553273888</v>
      </c>
      <c r="AG19" s="29"/>
      <c r="AH19" s="29"/>
      <c r="AI19" s="30">
        <f>-AI6-AI11+AI13</f>
        <v>1999.012814300333</v>
      </c>
      <c r="AJ19" s="29"/>
      <c r="AK19" s="29"/>
      <c r="AL19" s="30">
        <f>-AL6-AL11+AL13</f>
        <v>1400.1077160659988</v>
      </c>
    </row>
    <row r="20" spans="1:38" s="31" customFormat="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25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25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2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2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2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25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2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2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2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2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2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25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25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25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25"/>
    <row r="228" s="2" customFormat="1" x14ac:dyDescent="0.25"/>
  </sheetData>
  <conditionalFormatting sqref="C12">
    <cfRule type="duplicateValues" dxfId="431" priority="431" stopIfTrue="1"/>
    <cfRule type="duplicateValues" dxfId="430" priority="432" stopIfTrue="1"/>
  </conditionalFormatting>
  <conditionalFormatting sqref="D12">
    <cfRule type="duplicateValues" dxfId="429" priority="429" stopIfTrue="1"/>
    <cfRule type="duplicateValues" dxfId="428" priority="430" stopIfTrue="1"/>
  </conditionalFormatting>
  <conditionalFormatting sqref="E12">
    <cfRule type="duplicateValues" dxfId="427" priority="427" stopIfTrue="1"/>
    <cfRule type="duplicateValues" dxfId="426" priority="428" stopIfTrue="1"/>
  </conditionalFormatting>
  <conditionalFormatting sqref="C12">
    <cfRule type="duplicateValues" dxfId="425" priority="425" stopIfTrue="1"/>
    <cfRule type="duplicateValues" dxfId="424" priority="426" stopIfTrue="1"/>
  </conditionalFormatting>
  <conditionalFormatting sqref="D12">
    <cfRule type="duplicateValues" dxfId="423" priority="423" stopIfTrue="1"/>
    <cfRule type="duplicateValues" dxfId="422" priority="424" stopIfTrue="1"/>
  </conditionalFormatting>
  <conditionalFormatting sqref="E12">
    <cfRule type="duplicateValues" dxfId="421" priority="421" stopIfTrue="1"/>
    <cfRule type="duplicateValues" dxfId="420" priority="422" stopIfTrue="1"/>
  </conditionalFormatting>
  <conditionalFormatting sqref="F12">
    <cfRule type="duplicateValues" dxfId="275" priority="275" stopIfTrue="1"/>
    <cfRule type="duplicateValues" dxfId="274" priority="276" stopIfTrue="1"/>
  </conditionalFormatting>
  <conditionalFormatting sqref="G12">
    <cfRule type="duplicateValues" dxfId="273" priority="273" stopIfTrue="1"/>
    <cfRule type="duplicateValues" dxfId="272" priority="274" stopIfTrue="1"/>
  </conditionalFormatting>
  <conditionalFormatting sqref="H12">
    <cfRule type="duplicateValues" dxfId="271" priority="271" stopIfTrue="1"/>
    <cfRule type="duplicateValues" dxfId="270" priority="272" stopIfTrue="1"/>
  </conditionalFormatting>
  <conditionalFormatting sqref="F12">
    <cfRule type="duplicateValues" dxfId="269" priority="269" stopIfTrue="1"/>
    <cfRule type="duplicateValues" dxfId="268" priority="270" stopIfTrue="1"/>
  </conditionalFormatting>
  <conditionalFormatting sqref="G12">
    <cfRule type="duplicateValues" dxfId="267" priority="267" stopIfTrue="1"/>
    <cfRule type="duplicateValues" dxfId="266" priority="268" stopIfTrue="1"/>
  </conditionalFormatting>
  <conditionalFormatting sqref="H12">
    <cfRule type="duplicateValues" dxfId="265" priority="265" stopIfTrue="1"/>
    <cfRule type="duplicateValues" dxfId="264" priority="266" stopIfTrue="1"/>
  </conditionalFormatting>
  <conditionalFormatting sqref="I12">
    <cfRule type="duplicateValues" dxfId="263" priority="263" stopIfTrue="1"/>
    <cfRule type="duplicateValues" dxfId="262" priority="264" stopIfTrue="1"/>
  </conditionalFormatting>
  <conditionalFormatting sqref="J12">
    <cfRule type="duplicateValues" dxfId="261" priority="261" stopIfTrue="1"/>
    <cfRule type="duplicateValues" dxfId="260" priority="262" stopIfTrue="1"/>
  </conditionalFormatting>
  <conditionalFormatting sqref="K12">
    <cfRule type="duplicateValues" dxfId="259" priority="259" stopIfTrue="1"/>
    <cfRule type="duplicateValues" dxfId="258" priority="260" stopIfTrue="1"/>
  </conditionalFormatting>
  <conditionalFormatting sqref="I12">
    <cfRule type="duplicateValues" dxfId="257" priority="257" stopIfTrue="1"/>
    <cfRule type="duplicateValues" dxfId="256" priority="258" stopIfTrue="1"/>
  </conditionalFormatting>
  <conditionalFormatting sqref="J12">
    <cfRule type="duplicateValues" dxfId="255" priority="255" stopIfTrue="1"/>
    <cfRule type="duplicateValues" dxfId="254" priority="256" stopIfTrue="1"/>
  </conditionalFormatting>
  <conditionalFormatting sqref="K12">
    <cfRule type="duplicateValues" dxfId="253" priority="253" stopIfTrue="1"/>
    <cfRule type="duplicateValues" dxfId="252" priority="254" stopIfTrue="1"/>
  </conditionalFormatting>
  <conditionalFormatting sqref="L12">
    <cfRule type="duplicateValues" dxfId="251" priority="251" stopIfTrue="1"/>
    <cfRule type="duplicateValues" dxfId="250" priority="252" stopIfTrue="1"/>
  </conditionalFormatting>
  <conditionalFormatting sqref="M12">
    <cfRule type="duplicateValues" dxfId="249" priority="249" stopIfTrue="1"/>
    <cfRule type="duplicateValues" dxfId="248" priority="250" stopIfTrue="1"/>
  </conditionalFormatting>
  <conditionalFormatting sqref="N12">
    <cfRule type="duplicateValues" dxfId="247" priority="247" stopIfTrue="1"/>
    <cfRule type="duplicateValues" dxfId="246" priority="248" stopIfTrue="1"/>
  </conditionalFormatting>
  <conditionalFormatting sqref="L12">
    <cfRule type="duplicateValues" dxfId="245" priority="245" stopIfTrue="1"/>
    <cfRule type="duplicateValues" dxfId="244" priority="246" stopIfTrue="1"/>
  </conditionalFormatting>
  <conditionalFormatting sqref="M12">
    <cfRule type="duplicateValues" dxfId="243" priority="243" stopIfTrue="1"/>
    <cfRule type="duplicateValues" dxfId="242" priority="244" stopIfTrue="1"/>
  </conditionalFormatting>
  <conditionalFormatting sqref="N12">
    <cfRule type="duplicateValues" dxfId="241" priority="241" stopIfTrue="1"/>
    <cfRule type="duplicateValues" dxfId="240" priority="242" stopIfTrue="1"/>
  </conditionalFormatting>
  <conditionalFormatting sqref="O12">
    <cfRule type="duplicateValues" dxfId="239" priority="239" stopIfTrue="1"/>
    <cfRule type="duplicateValues" dxfId="238" priority="240" stopIfTrue="1"/>
  </conditionalFormatting>
  <conditionalFormatting sqref="P12">
    <cfRule type="duplicateValues" dxfId="237" priority="237" stopIfTrue="1"/>
    <cfRule type="duplicateValues" dxfId="236" priority="238" stopIfTrue="1"/>
  </conditionalFormatting>
  <conditionalFormatting sqref="Q12">
    <cfRule type="duplicateValues" dxfId="235" priority="235" stopIfTrue="1"/>
    <cfRule type="duplicateValues" dxfId="234" priority="236" stopIfTrue="1"/>
  </conditionalFormatting>
  <conditionalFormatting sqref="O12">
    <cfRule type="duplicateValues" dxfId="233" priority="233" stopIfTrue="1"/>
    <cfRule type="duplicateValues" dxfId="232" priority="234" stopIfTrue="1"/>
  </conditionalFormatting>
  <conditionalFormatting sqref="P12">
    <cfRule type="duplicateValues" dxfId="231" priority="231" stopIfTrue="1"/>
    <cfRule type="duplicateValues" dxfId="230" priority="232" stopIfTrue="1"/>
  </conditionalFormatting>
  <conditionalFormatting sqref="Q12">
    <cfRule type="duplicateValues" dxfId="229" priority="229" stopIfTrue="1"/>
    <cfRule type="duplicateValues" dxfId="228" priority="230" stopIfTrue="1"/>
  </conditionalFormatting>
  <conditionalFormatting sqref="R12">
    <cfRule type="duplicateValues" dxfId="227" priority="227" stopIfTrue="1"/>
    <cfRule type="duplicateValues" dxfId="226" priority="228" stopIfTrue="1"/>
  </conditionalFormatting>
  <conditionalFormatting sqref="S12">
    <cfRule type="duplicateValues" dxfId="225" priority="225" stopIfTrue="1"/>
    <cfRule type="duplicateValues" dxfId="224" priority="226" stopIfTrue="1"/>
  </conditionalFormatting>
  <conditionalFormatting sqref="T12">
    <cfRule type="duplicateValues" dxfId="223" priority="223" stopIfTrue="1"/>
    <cfRule type="duplicateValues" dxfId="222" priority="224" stopIfTrue="1"/>
  </conditionalFormatting>
  <conditionalFormatting sqref="R12">
    <cfRule type="duplicateValues" dxfId="221" priority="221" stopIfTrue="1"/>
    <cfRule type="duplicateValues" dxfId="220" priority="222" stopIfTrue="1"/>
  </conditionalFormatting>
  <conditionalFormatting sqref="S12">
    <cfRule type="duplicateValues" dxfId="219" priority="219" stopIfTrue="1"/>
    <cfRule type="duplicateValues" dxfId="218" priority="220" stopIfTrue="1"/>
  </conditionalFormatting>
  <conditionalFormatting sqref="T12">
    <cfRule type="duplicateValues" dxfId="217" priority="217" stopIfTrue="1"/>
    <cfRule type="duplicateValues" dxfId="216" priority="218" stopIfTrue="1"/>
  </conditionalFormatting>
  <conditionalFormatting sqref="U12">
    <cfRule type="duplicateValues" dxfId="215" priority="215" stopIfTrue="1"/>
    <cfRule type="duplicateValues" dxfId="214" priority="216" stopIfTrue="1"/>
  </conditionalFormatting>
  <conditionalFormatting sqref="V12">
    <cfRule type="duplicateValues" dxfId="213" priority="213" stopIfTrue="1"/>
    <cfRule type="duplicateValues" dxfId="212" priority="214" stopIfTrue="1"/>
  </conditionalFormatting>
  <conditionalFormatting sqref="W12">
    <cfRule type="duplicateValues" dxfId="211" priority="211" stopIfTrue="1"/>
    <cfRule type="duplicateValues" dxfId="210" priority="212" stopIfTrue="1"/>
  </conditionalFormatting>
  <conditionalFormatting sqref="U12">
    <cfRule type="duplicateValues" dxfId="209" priority="209" stopIfTrue="1"/>
    <cfRule type="duplicateValues" dxfId="208" priority="210" stopIfTrue="1"/>
  </conditionalFormatting>
  <conditionalFormatting sqref="V12">
    <cfRule type="duplicateValues" dxfId="207" priority="207" stopIfTrue="1"/>
    <cfRule type="duplicateValues" dxfId="206" priority="208" stopIfTrue="1"/>
  </conditionalFormatting>
  <conditionalFormatting sqref="W12">
    <cfRule type="duplicateValues" dxfId="205" priority="205" stopIfTrue="1"/>
    <cfRule type="duplicateValues" dxfId="204" priority="206" stopIfTrue="1"/>
  </conditionalFormatting>
  <conditionalFormatting sqref="X12">
    <cfRule type="duplicateValues" dxfId="203" priority="203" stopIfTrue="1"/>
    <cfRule type="duplicateValues" dxfId="202" priority="204" stopIfTrue="1"/>
  </conditionalFormatting>
  <conditionalFormatting sqref="Y12">
    <cfRule type="duplicateValues" dxfId="201" priority="201" stopIfTrue="1"/>
    <cfRule type="duplicateValues" dxfId="200" priority="202" stopIfTrue="1"/>
  </conditionalFormatting>
  <conditionalFormatting sqref="Z12">
    <cfRule type="duplicateValues" dxfId="199" priority="199" stopIfTrue="1"/>
    <cfRule type="duplicateValues" dxfId="198" priority="200" stopIfTrue="1"/>
  </conditionalFormatting>
  <conditionalFormatting sqref="X12">
    <cfRule type="duplicateValues" dxfId="197" priority="197" stopIfTrue="1"/>
    <cfRule type="duplicateValues" dxfId="196" priority="198" stopIfTrue="1"/>
  </conditionalFormatting>
  <conditionalFormatting sqref="Y12">
    <cfRule type="duplicateValues" dxfId="195" priority="195" stopIfTrue="1"/>
    <cfRule type="duplicateValues" dxfId="194" priority="196" stopIfTrue="1"/>
  </conditionalFormatting>
  <conditionalFormatting sqref="Z12">
    <cfRule type="duplicateValues" dxfId="193" priority="193" stopIfTrue="1"/>
    <cfRule type="duplicateValues" dxfId="192" priority="194" stopIfTrue="1"/>
  </conditionalFormatting>
  <conditionalFormatting sqref="AA12">
    <cfRule type="duplicateValues" dxfId="191" priority="191" stopIfTrue="1"/>
    <cfRule type="duplicateValues" dxfId="190" priority="192" stopIfTrue="1"/>
  </conditionalFormatting>
  <conditionalFormatting sqref="AB12">
    <cfRule type="duplicateValues" dxfId="189" priority="189" stopIfTrue="1"/>
    <cfRule type="duplicateValues" dxfId="188" priority="190" stopIfTrue="1"/>
  </conditionalFormatting>
  <conditionalFormatting sqref="AC12">
    <cfRule type="duplicateValues" dxfId="187" priority="187" stopIfTrue="1"/>
    <cfRule type="duplicateValues" dxfId="186" priority="188" stopIfTrue="1"/>
  </conditionalFormatting>
  <conditionalFormatting sqref="AA12">
    <cfRule type="duplicateValues" dxfId="185" priority="185" stopIfTrue="1"/>
    <cfRule type="duplicateValues" dxfId="184" priority="186" stopIfTrue="1"/>
  </conditionalFormatting>
  <conditionalFormatting sqref="AB12">
    <cfRule type="duplicateValues" dxfId="183" priority="183" stopIfTrue="1"/>
    <cfRule type="duplicateValues" dxfId="182" priority="184" stopIfTrue="1"/>
  </conditionalFormatting>
  <conditionalFormatting sqref="AC12">
    <cfRule type="duplicateValues" dxfId="181" priority="181" stopIfTrue="1"/>
    <cfRule type="duplicateValues" dxfId="180" priority="182" stopIfTrue="1"/>
  </conditionalFormatting>
  <conditionalFormatting sqref="AD12">
    <cfRule type="duplicateValues" dxfId="179" priority="179" stopIfTrue="1"/>
    <cfRule type="duplicateValues" dxfId="178" priority="180" stopIfTrue="1"/>
  </conditionalFormatting>
  <conditionalFormatting sqref="AE12">
    <cfRule type="duplicateValues" dxfId="177" priority="177" stopIfTrue="1"/>
    <cfRule type="duplicateValues" dxfId="176" priority="178" stopIfTrue="1"/>
  </conditionalFormatting>
  <conditionalFormatting sqref="AF12">
    <cfRule type="duplicateValues" dxfId="175" priority="175" stopIfTrue="1"/>
    <cfRule type="duplicateValues" dxfId="174" priority="176" stopIfTrue="1"/>
  </conditionalFormatting>
  <conditionalFormatting sqref="AD12">
    <cfRule type="duplicateValues" dxfId="173" priority="173" stopIfTrue="1"/>
    <cfRule type="duplicateValues" dxfId="172" priority="174" stopIfTrue="1"/>
  </conditionalFormatting>
  <conditionalFormatting sqref="AE12">
    <cfRule type="duplicateValues" dxfId="171" priority="171" stopIfTrue="1"/>
    <cfRule type="duplicateValues" dxfId="170" priority="172" stopIfTrue="1"/>
  </conditionalFormatting>
  <conditionalFormatting sqref="AF12">
    <cfRule type="duplicateValues" dxfId="169" priority="169" stopIfTrue="1"/>
    <cfRule type="duplicateValues" dxfId="168" priority="170" stopIfTrue="1"/>
  </conditionalFormatting>
  <conditionalFormatting sqref="AG12">
    <cfRule type="duplicateValues" dxfId="167" priority="167" stopIfTrue="1"/>
    <cfRule type="duplicateValues" dxfId="166" priority="168" stopIfTrue="1"/>
  </conditionalFormatting>
  <conditionalFormatting sqref="AH12">
    <cfRule type="duplicateValues" dxfId="165" priority="165" stopIfTrue="1"/>
    <cfRule type="duplicateValues" dxfId="164" priority="166" stopIfTrue="1"/>
  </conditionalFormatting>
  <conditionalFormatting sqref="AI12">
    <cfRule type="duplicateValues" dxfId="163" priority="163" stopIfTrue="1"/>
    <cfRule type="duplicateValues" dxfId="162" priority="164" stopIfTrue="1"/>
  </conditionalFormatting>
  <conditionalFormatting sqref="AG12">
    <cfRule type="duplicateValues" dxfId="161" priority="161" stopIfTrue="1"/>
    <cfRule type="duplicateValues" dxfId="160" priority="162" stopIfTrue="1"/>
  </conditionalFormatting>
  <conditionalFormatting sqref="AH12">
    <cfRule type="duplicateValues" dxfId="159" priority="159" stopIfTrue="1"/>
    <cfRule type="duplicateValues" dxfId="158" priority="160" stopIfTrue="1"/>
  </conditionalFormatting>
  <conditionalFormatting sqref="AI12">
    <cfRule type="duplicateValues" dxfId="157" priority="157" stopIfTrue="1"/>
    <cfRule type="duplicateValues" dxfId="156" priority="158" stopIfTrue="1"/>
  </conditionalFormatting>
  <conditionalFormatting sqref="AJ12">
    <cfRule type="duplicateValues" dxfId="155" priority="155" stopIfTrue="1"/>
    <cfRule type="duplicateValues" dxfId="154" priority="156" stopIfTrue="1"/>
  </conditionalFormatting>
  <conditionalFormatting sqref="AK12">
    <cfRule type="duplicateValues" dxfId="153" priority="153" stopIfTrue="1"/>
    <cfRule type="duplicateValues" dxfId="152" priority="154" stopIfTrue="1"/>
  </conditionalFormatting>
  <conditionalFormatting sqref="AL12">
    <cfRule type="duplicateValues" dxfId="151" priority="151" stopIfTrue="1"/>
    <cfRule type="duplicateValues" dxfId="150" priority="152" stopIfTrue="1"/>
  </conditionalFormatting>
  <conditionalFormatting sqref="AJ12">
    <cfRule type="duplicateValues" dxfId="149" priority="149" stopIfTrue="1"/>
    <cfRule type="duplicateValues" dxfId="148" priority="150" stopIfTrue="1"/>
  </conditionalFormatting>
  <conditionalFormatting sqref="AK12">
    <cfRule type="duplicateValues" dxfId="147" priority="147" stopIfTrue="1"/>
    <cfRule type="duplicateValues" dxfId="146" priority="148" stopIfTrue="1"/>
  </conditionalFormatting>
  <conditionalFormatting sqref="AL12">
    <cfRule type="duplicateValues" dxfId="145" priority="145" stopIfTrue="1"/>
    <cfRule type="duplicateValues" dxfId="144" priority="146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2024-09-24T10:46:53Z</dcterms:created>
  <dcterms:modified xsi:type="dcterms:W3CDTF">2024-09-24T10:47:34Z</dcterms:modified>
</cp:coreProperties>
</file>