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updateLinks="never" hidePivotFieldList="1"/>
  <xr:revisionPtr revIDLastSave="2" documentId="13_ncr:1_{D7D08291-1A08-4B00-A4FD-02F483E4E231}" xr6:coauthVersionLast="47" xr6:coauthVersionMax="47" xr10:uidLastSave="{F3DA1896-679B-4ADB-92D8-5EC680738829}"/>
  <bookViews>
    <workbookView xWindow="-108" yWindow="-108" windowWidth="23256" windowHeight="12576" activeTab="1" xr2:uid="{00000000-000D-0000-FFFF-FFFF00000000}"/>
  </bookViews>
  <sheets>
    <sheet name="Skyty_harok" sheetId="2" state="hidden" r:id="rId1"/>
    <sheet name="Cenova_ponuka" sheetId="4" r:id="rId2"/>
    <sheet name="Vysvetlenie" sheetId="6" r:id="rId3"/>
    <sheet name="Rozpocet_fazy" sheetId="5" r:id="rId4"/>
  </sheets>
  <definedNames>
    <definedName name="_xlnm._FilterDatabase" localSheetId="1" hidden="1">Cenova_ponuka!$A$13:$H$24</definedName>
    <definedName name="_xlnm.Print_Area" localSheetId="1">Cenova_ponuka!$A$1:$H$24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G22" i="4"/>
  <c r="H22" i="4" s="1"/>
  <c r="G19" i="4"/>
  <c r="H19" i="4" s="1"/>
  <c r="G36" i="4"/>
  <c r="H36" i="4" s="1"/>
  <c r="G35" i="4"/>
  <c r="H35" i="4" s="1"/>
  <c r="G34" i="4"/>
  <c r="H34" i="4" s="1"/>
  <c r="G33" i="4"/>
  <c r="H33" i="4" s="1"/>
  <c r="G31" i="4"/>
  <c r="H31" i="4" s="1"/>
  <c r="G16" i="4"/>
  <c r="H16" i="4" s="1"/>
  <c r="G6" i="4"/>
  <c r="H6" i="4" s="1"/>
  <c r="G9" i="4"/>
  <c r="H9" i="4" s="1"/>
  <c r="G8" i="4"/>
  <c r="H8" i="4" s="1"/>
  <c r="G7" i="4"/>
  <c r="H7" i="4" s="1"/>
  <c r="H37" i="4" l="1"/>
  <c r="G37" i="4"/>
  <c r="H10" i="4"/>
  <c r="G10" i="4"/>
  <c r="G18" i="4" l="1"/>
  <c r="H18" i="4" l="1"/>
  <c r="C5" i="5"/>
  <c r="G23" i="4"/>
  <c r="G20" i="4"/>
  <c r="G15" i="4"/>
  <c r="G24" i="4" s="1"/>
  <c r="G26" i="4" s="1"/>
  <c r="G39" i="4" s="1"/>
  <c r="C6" i="5" l="1"/>
  <c r="C4" i="5"/>
  <c r="H23" i="4"/>
  <c r="D7" i="5" s="1"/>
  <c r="C7" i="5"/>
  <c r="H15" i="4"/>
  <c r="C2" i="5"/>
  <c r="D3" i="5"/>
  <c r="D5" i="5"/>
  <c r="H20" i="4"/>
  <c r="D4" i="5" s="1"/>
  <c r="H24" i="4" l="1"/>
  <c r="H26" i="4" s="1"/>
  <c r="H39" i="4" s="1"/>
  <c r="D2" i="5"/>
  <c r="D8" i="5" s="1"/>
  <c r="C8" i="5"/>
  <c r="D6" i="5"/>
</calcChain>
</file>

<file path=xl/sharedStrings.xml><?xml version="1.0" encoding="utf-8"?>
<sst xmlns="http://schemas.openxmlformats.org/spreadsheetml/2006/main" count="119" uniqueCount="81">
  <si>
    <t>Analýza a dizajn</t>
  </si>
  <si>
    <t>Analýza a dizajn riešenia okrem integrácie</t>
  </si>
  <si>
    <t>Analýza a dizajn riešenia –  integrácia na Modul procesnej integrácie a integrácie údajov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</si>
  <si>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</si>
  <si>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</si>
  <si>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</si>
  <si>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</si>
  <si>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</si>
  <si>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</si>
  <si>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</si>
  <si>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</si>
  <si>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</si>
  <si>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</si>
  <si>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</si>
  <si>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</si>
  <si>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</si>
  <si>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</si>
  <si>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</si>
  <si>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</si>
  <si>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</si>
  <si>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Riadenie projektu</t>
  </si>
  <si>
    <t>Publicita</t>
  </si>
  <si>
    <t>Hlavná</t>
  </si>
  <si>
    <t>Podporná</t>
  </si>
  <si>
    <t>P.č.</t>
  </si>
  <si>
    <t>Názov aktivity</t>
  </si>
  <si>
    <t>Názov položky</t>
  </si>
  <si>
    <t>MJ</t>
  </si>
  <si>
    <t xml:space="preserve">Jednotková cena bez DPH (v EUR) </t>
  </si>
  <si>
    <t xml:space="preserve">Počet jednotiek </t>
  </si>
  <si>
    <t>Spolu bez DPH (v EUR)</t>
  </si>
  <si>
    <t>Spolu s DPH (v EUR)</t>
  </si>
  <si>
    <t>Implementácia a testovanie</t>
  </si>
  <si>
    <t>Konfigurácia a implementácie požadovaných zmien štandardného riešenia  (poskytovaného produktu)</t>
  </si>
  <si>
    <t>Skúšobná prevádzka (Predprodukčné prostredie a integrované nasadenie)</t>
  </si>
  <si>
    <t>SPOLU</t>
  </si>
  <si>
    <t>Poskytnutie servisných služieb</t>
  </si>
  <si>
    <t>Ročná SLA podpora cloudového riešenia</t>
  </si>
  <si>
    <t>Nákup technických prostriedkov, programových prostriedkov a služieb</t>
  </si>
  <si>
    <t>Aktivita</t>
  </si>
  <si>
    <t>Cena bez DPH</t>
  </si>
  <si>
    <t>Cena s DPH</t>
  </si>
  <si>
    <t>Miľník</t>
  </si>
  <si>
    <t>Trvanie v mesiacoch od (D+x)</t>
  </si>
  <si>
    <t>Trvanie v mesiacoch do (D+x)</t>
  </si>
  <si>
    <t xml:space="preserve"> z toho implementácia</t>
  </si>
  <si>
    <t xml:space="preserve"> z toho testovanie</t>
  </si>
  <si>
    <t>D</t>
  </si>
  <si>
    <t>Deň začatia projektu, kde napr. D + 12 znamená 12 mesiacov od začatia projektu</t>
  </si>
  <si>
    <t>Typ licencie</t>
  </si>
  <si>
    <t>Non-production licencia</t>
  </si>
  <si>
    <t>Production licencia</t>
  </si>
  <si>
    <t>Jednotková cena bez DPH (v EUR) / rok</t>
  </si>
  <si>
    <t>Podpora prevádzky</t>
  </si>
  <si>
    <t>Aktivačný poplatok</t>
  </si>
  <si>
    <t>Trvanie implementácie (v rokoch)</t>
  </si>
  <si>
    <t>Trvanie podpory (v rokoch)</t>
  </si>
  <si>
    <t>Licencie</t>
  </si>
  <si>
    <t>Všeobecné</t>
  </si>
  <si>
    <t>Uchádzač si môže vytvárať nové riadky podľa potreby kopírovaním existujúcich</t>
  </si>
  <si>
    <t>Vlastné nové riadky s vlastnou definíciou nie sú povolené, hodnoty v stĺpci B ako aj všetky vzorce musia byť zachované</t>
  </si>
  <si>
    <t>počet / rok</t>
  </si>
  <si>
    <t>A. Licencie a subscriptions</t>
  </si>
  <si>
    <t>B. Customizácie riešenia</t>
  </si>
  <si>
    <t>SPOLU A.</t>
  </si>
  <si>
    <t>SPOLU B.</t>
  </si>
  <si>
    <t>SPOLU C</t>
  </si>
  <si>
    <t>SPOLU A. + B.</t>
  </si>
  <si>
    <t>SPOLU A. + B. + C.</t>
  </si>
  <si>
    <t>Podpora riešenia na obdobie 5 rokov</t>
  </si>
  <si>
    <t>Licencie na obdobie zavádzania produktu (dodávky)</t>
  </si>
  <si>
    <t>Licencie na obdobie prevádzky produktu (SLA)</t>
  </si>
  <si>
    <t>Iniciálne nastavenie produktu</t>
  </si>
  <si>
    <t>Rozdielová analýza funkcionalít štandardného produktu voči požiadavkám NBS</t>
  </si>
  <si>
    <t>Migrácia, príprava migračnej stratégie, migračných nástrojov a dát</t>
  </si>
  <si>
    <t>Testovanie riešenia a školenia (poskytovaného produktu)</t>
  </si>
  <si>
    <t>Nasadenie a Skúšobná prevádzka (Predprodukčné prostredie a integrované nasadenie)</t>
  </si>
  <si>
    <t>Integrovaný prechod a roll out systému, migračná podpora ("cut-over")</t>
  </si>
  <si>
    <t>Nasadenie riešenia do pilotnej prevádzky, predprodukčná (pilotná) prevádzka, stabilizácia</t>
  </si>
  <si>
    <t>MD / rok</t>
  </si>
  <si>
    <t>MD /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</si>
</sst>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4" fontId="4" fillId="3" borderId="1" xfId="0" applyNumberFormat="1" applyFont="1" applyFill="1" applyBorder="1" applyAlignment="1" applyProtection="1">
      <alignment horizontal="right" vertical="top"/>
      <protection locked="0"/>
    </xf>
    <xf numFmtId="0" fontId="4" fillId="6" borderId="1" xfId="0" applyFont="1" applyFill="1" applyBorder="1" applyAlignment="1" applyProtection="1">
      <alignment vertical="top"/>
      <protection locked="0"/>
    </xf>
    <xf numFmtId="0" fontId="4" fillId="6" borderId="1" xfId="0" applyFont="1" applyFill="1" applyBorder="1" applyAlignment="1" applyProtection="1">
      <alignment vertical="top" wrapText="1"/>
      <protection locked="0"/>
    </xf>
    <xf numFmtId="0" fontId="4" fillId="6" borderId="1" xfId="0" applyFont="1" applyFill="1" applyBorder="1" applyAlignment="1" applyProtection="1">
      <alignment horizontal="right" vertical="top" wrapText="1"/>
      <protection locked="0"/>
    </xf>
    <xf numFmtId="0" fontId="4" fillId="6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top"/>
      <protection locked="0"/>
    </xf>
    <xf numFmtId="14" fontId="6" fillId="0" borderId="0" xfId="0" applyNumberFormat="1" applyFont="1" applyAlignment="1" applyProtection="1">
      <alignment vertical="top"/>
      <protection locked="0"/>
    </xf>
    <xf numFmtId="0" fontId="6" fillId="2" borderId="0" xfId="0" applyFont="1" applyFill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4" fontId="6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6" fillId="4" borderId="1" xfId="0" applyFont="1" applyFill="1" applyBorder="1" applyAlignment="1" applyProtection="1">
      <alignment horizontal="right" vertical="top"/>
      <protection locked="0"/>
    </xf>
    <xf numFmtId="0" fontId="6" fillId="7" borderId="1" xfId="0" applyFont="1" applyFill="1" applyBorder="1" applyAlignment="1" applyProtection="1">
      <alignment horizontal="right" vertical="top"/>
      <protection locked="0"/>
    </xf>
    <xf numFmtId="0" fontId="6" fillId="6" borderId="1" xfId="0" applyFont="1" applyFill="1" applyBorder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horizontal="left" indent="1"/>
    </xf>
    <xf numFmtId="0" fontId="7" fillId="0" borderId="1" xfId="0" applyFont="1" applyBorder="1"/>
    <xf numFmtId="2" fontId="6" fillId="6" borderId="1" xfId="0" applyNumberFormat="1" applyFont="1" applyFill="1" applyBorder="1"/>
    <xf numFmtId="2" fontId="6" fillId="0" borderId="1" xfId="0" applyNumberFormat="1" applyFont="1" applyBorder="1"/>
    <xf numFmtId="2" fontId="7" fillId="0" borderId="1" xfId="0" applyNumberFormat="1" applyFont="1" applyBorder="1"/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7" borderId="1" xfId="0" applyFont="1" applyFill="1" applyBorder="1"/>
    <xf numFmtId="1" fontId="6" fillId="0" borderId="0" xfId="0" applyNumberFormat="1" applyFont="1" applyAlignment="1" applyProtection="1">
      <alignment horizontal="right" vertical="top"/>
      <protection locked="0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 applyProtection="1">
      <alignment horizontal="right" vertical="top" wrapText="1"/>
      <protection locked="0"/>
    </xf>
    <xf numFmtId="1" fontId="6" fillId="7" borderId="1" xfId="0" applyNumberFormat="1" applyFont="1" applyFill="1" applyBorder="1" applyAlignment="1" applyProtection="1">
      <alignment horizontal="right" vertical="top"/>
      <protection locked="0"/>
    </xf>
    <xf numFmtId="1" fontId="4" fillId="3" borderId="1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7" borderId="1" xfId="0" applyFont="1" applyFill="1" applyBorder="1" applyAlignment="1" applyProtection="1">
      <alignment vertical="top"/>
      <protection locked="0"/>
    </xf>
    <xf numFmtId="0" fontId="8" fillId="8" borderId="0" xfId="0" applyFont="1" applyFill="1" applyAlignment="1" applyProtection="1">
      <alignment vertical="top"/>
      <protection locked="0"/>
    </xf>
    <xf numFmtId="0" fontId="6" fillId="8" borderId="0" xfId="0" applyFont="1" applyFill="1" applyAlignment="1" applyProtection="1">
      <alignment vertical="top"/>
      <protection locked="0"/>
    </xf>
    <xf numFmtId="14" fontId="6" fillId="8" borderId="0" xfId="0" applyNumberFormat="1" applyFont="1" applyFill="1" applyAlignment="1" applyProtection="1">
      <alignment vertical="top"/>
      <protection locked="0"/>
    </xf>
    <xf numFmtId="0" fontId="6" fillId="8" borderId="0" xfId="0" applyFont="1" applyFill="1" applyAlignment="1" applyProtection="1">
      <alignment horizontal="right" vertical="top"/>
      <protection locked="0"/>
    </xf>
    <xf numFmtId="1" fontId="6" fillId="8" borderId="0" xfId="0" applyNumberFormat="1" applyFont="1" applyFill="1" applyAlignment="1" applyProtection="1">
      <alignment horizontal="right" vertical="top"/>
      <protection locked="0"/>
    </xf>
    <xf numFmtId="0" fontId="8" fillId="9" borderId="0" xfId="0" applyFont="1" applyFill="1" applyAlignment="1" applyProtection="1">
      <alignment vertical="top"/>
      <protection locked="0"/>
    </xf>
    <xf numFmtId="0" fontId="4" fillId="9" borderId="0" xfId="0" applyFont="1" applyFill="1" applyAlignment="1" applyProtection="1">
      <alignment vertical="top"/>
      <protection locked="0"/>
    </xf>
    <xf numFmtId="0" fontId="6" fillId="9" borderId="0" xfId="0" applyFont="1" applyFill="1" applyAlignment="1" applyProtection="1">
      <alignment vertical="top"/>
      <protection locked="0"/>
    </xf>
    <xf numFmtId="14" fontId="6" fillId="9" borderId="0" xfId="0" applyNumberFormat="1" applyFont="1" applyFill="1" applyAlignment="1" applyProtection="1">
      <alignment vertical="top"/>
      <protection locked="0"/>
    </xf>
    <xf numFmtId="0" fontId="6" fillId="9" borderId="0" xfId="0" applyFont="1" applyFill="1" applyAlignment="1" applyProtection="1">
      <alignment horizontal="right" vertical="top"/>
      <protection locked="0"/>
    </xf>
    <xf numFmtId="1" fontId="6" fillId="9" borderId="0" xfId="0" applyNumberFormat="1" applyFont="1" applyFill="1" applyAlignment="1" applyProtection="1">
      <alignment horizontal="right" vertical="top"/>
      <protection locked="0"/>
    </xf>
    <xf numFmtId="0" fontId="8" fillId="10" borderId="0" xfId="0" applyFont="1" applyFill="1" applyAlignment="1" applyProtection="1">
      <alignment vertical="top"/>
      <protection locked="0"/>
    </xf>
    <xf numFmtId="0" fontId="6" fillId="10" borderId="0" xfId="0" applyFont="1" applyFill="1" applyAlignment="1" applyProtection="1">
      <alignment vertical="top"/>
      <protection locked="0"/>
    </xf>
    <xf numFmtId="0" fontId="6" fillId="10" borderId="0" xfId="0" applyFont="1" applyFill="1" applyAlignment="1" applyProtection="1">
      <alignment horizontal="right" vertical="top"/>
      <protection locked="0"/>
    </xf>
    <xf numFmtId="1" fontId="6" fillId="10" borderId="0" xfId="0" applyNumberFormat="1" applyFont="1" applyFill="1" applyAlignment="1" applyProtection="1">
      <alignment horizontal="right" vertical="top"/>
      <protection locked="0"/>
    </xf>
    <xf numFmtId="0" fontId="9" fillId="5" borderId="0" xfId="0" applyFont="1" applyFill="1" applyAlignment="1" applyProtection="1">
      <alignment vertical="top"/>
      <protection locked="0"/>
    </xf>
    <xf numFmtId="2" fontId="9" fillId="5" borderId="0" xfId="0" applyNumberFormat="1" applyFont="1" applyFill="1" applyAlignment="1" applyProtection="1">
      <alignment vertical="top"/>
      <protection locked="0"/>
    </xf>
    <xf numFmtId="0" fontId="6" fillId="11" borderId="1" xfId="0" applyFont="1" applyFill="1" applyBorder="1" applyAlignment="1" applyProtection="1">
      <alignment vertical="top"/>
      <protection locked="0"/>
    </xf>
    <xf numFmtId="0" fontId="6" fillId="11" borderId="1" xfId="0" applyFont="1" applyFill="1" applyBorder="1" applyAlignment="1" applyProtection="1">
      <alignment horizontal="right" vertical="top"/>
      <protection locked="0"/>
    </xf>
    <xf numFmtId="1" fontId="4" fillId="11" borderId="1" xfId="0" applyNumberFormat="1" applyFont="1" applyFill="1" applyBorder="1" applyAlignment="1" applyProtection="1">
      <alignment horizontal="right" vertical="top"/>
      <protection locked="0"/>
    </xf>
    <xf numFmtId="4" fontId="4" fillId="11" borderId="1" xfId="0" applyNumberFormat="1" applyFont="1" applyFill="1" applyBorder="1" applyAlignment="1" applyProtection="1">
      <alignment horizontal="right" vertical="top"/>
      <protection locked="0"/>
    </xf>
    <xf numFmtId="0" fontId="6" fillId="12" borderId="1" xfId="0" applyFont="1" applyFill="1" applyBorder="1" applyAlignment="1" applyProtection="1">
      <alignment vertical="top"/>
      <protection locked="0"/>
    </xf>
    <xf numFmtId="0" fontId="6" fillId="12" borderId="1" xfId="0" applyFont="1" applyFill="1" applyBorder="1" applyAlignment="1" applyProtection="1">
      <alignment horizontal="right" vertical="top"/>
      <protection locked="0"/>
    </xf>
    <xf numFmtId="1" fontId="4" fillId="12" borderId="1" xfId="0" applyNumberFormat="1" applyFont="1" applyFill="1" applyBorder="1" applyAlignment="1" applyProtection="1">
      <alignment horizontal="right" vertical="top"/>
      <protection locked="0"/>
    </xf>
    <xf numFmtId="4" fontId="4" fillId="12" borderId="1" xfId="0" applyNumberFormat="1" applyFont="1" applyFill="1" applyBorder="1" applyAlignment="1" applyProtection="1">
      <alignment horizontal="right" vertical="top"/>
      <protection locked="0"/>
    </xf>
    <xf numFmtId="0" fontId="10" fillId="12" borderId="2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0" fontId="10" fillId="11" borderId="2" xfId="0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4"/>
  <sheetViews>
    <sheetView workbookViewId="0">
      <selection activeCell="L17" sqref="L17"/>
    </sheetView>
  </sheetViews>
  <sheetFormatPr defaultColWidth="8.88671875" defaultRowHeight="14.4" x14ac:dyDescent="0.3"/>
  <sheetData>
    <row r="1" spans="1:1" x14ac:dyDescent="0.3">
      <c r="A1" s="1" t="s">
        <v>0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6" spans="1:1" x14ac:dyDescent="0.3">
      <c r="A6" s="1" t="s">
        <v>4</v>
      </c>
    </row>
    <row r="7" spans="1:1" x14ac:dyDescent="0.3">
      <c r="A7" s="2" t="s">
        <v>5</v>
      </c>
    </row>
    <row r="8" spans="1:1" x14ac:dyDescent="0.3">
      <c r="A8" s="2" t="s">
        <v>6</v>
      </c>
    </row>
    <row r="9" spans="1:1" x14ac:dyDescent="0.3">
      <c r="A9" s="2" t="s">
        <v>7</v>
      </c>
    </row>
    <row r="11" spans="1:1" x14ac:dyDescent="0.3">
      <c r="A11" s="1" t="s">
        <v>8</v>
      </c>
    </row>
    <row r="12" spans="1:1" x14ac:dyDescent="0.3">
      <c r="A12" s="2" t="s">
        <v>9</v>
      </c>
    </row>
    <row r="13" spans="1:1" x14ac:dyDescent="0.3">
      <c r="A13" s="2" t="s">
        <v>10</v>
      </c>
    </row>
    <row r="14" spans="1:1" x14ac:dyDescent="0.3">
      <c r="A14" s="2" t="s">
        <v>11</v>
      </c>
    </row>
    <row r="16" spans="1:1" x14ac:dyDescent="0.3">
      <c r="A16" s="1" t="s">
        <v>12</v>
      </c>
    </row>
    <row r="17" spans="1:1" x14ac:dyDescent="0.3">
      <c r="A17" s="2" t="s">
        <v>13</v>
      </c>
    </row>
    <row r="18" spans="1:1" x14ac:dyDescent="0.3">
      <c r="A18" s="2" t="s">
        <v>14</v>
      </c>
    </row>
    <row r="19" spans="1:1" x14ac:dyDescent="0.3">
      <c r="A19" s="2" t="s">
        <v>15</v>
      </c>
    </row>
    <row r="21" spans="1:1" x14ac:dyDescent="0.3">
      <c r="A21" s="1" t="s">
        <v>16</v>
      </c>
    </row>
    <row r="22" spans="1:1" x14ac:dyDescent="0.3">
      <c r="A22" s="2" t="s">
        <v>17</v>
      </c>
    </row>
    <row r="23" spans="1:1" x14ac:dyDescent="0.3">
      <c r="A23" s="2" t="s">
        <v>18</v>
      </c>
    </row>
    <row r="24" spans="1:1" x14ac:dyDescent="0.3">
      <c r="A24" s="2" t="s">
        <v>19</v>
      </c>
    </row>
    <row r="26" spans="1:1" x14ac:dyDescent="0.3">
      <c r="A26" s="1" t="s">
        <v>20</v>
      </c>
    </row>
    <row r="27" spans="1:1" x14ac:dyDescent="0.3">
      <c r="A27" s="2" t="s">
        <v>20</v>
      </c>
    </row>
    <row r="29" spans="1:1" x14ac:dyDescent="0.3">
      <c r="A29" s="1" t="s">
        <v>21</v>
      </c>
    </row>
    <row r="30" spans="1:1" x14ac:dyDescent="0.3">
      <c r="A30" s="2" t="s">
        <v>21</v>
      </c>
    </row>
    <row r="33" spans="1:1" x14ac:dyDescent="0.3">
      <c r="A33" t="s">
        <v>22</v>
      </c>
    </row>
    <row r="34" spans="1:1" x14ac:dyDescent="0.3">
      <c r="A34" t="s">
        <v>23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tabSelected="1" zoomScale="120" zoomScaleNormal="120" zoomScaleSheetLayoutView="100" workbookViewId="0">
      <selection activeCell="A6" sqref="A6"/>
    </sheetView>
  </sheetViews>
  <sheetFormatPr defaultColWidth="9.109375" defaultRowHeight="16.5" customHeight="1" x14ac:dyDescent="0.3"/>
  <cols>
    <col min="1" max="1" width="4.44140625" style="13" customWidth="1"/>
    <col min="2" max="2" width="77.6640625" style="13" customWidth="1"/>
    <col min="3" max="3" width="45.44140625" style="13" customWidth="1"/>
    <col min="4" max="4" width="10.44140625" style="13" bestFit="1" customWidth="1"/>
    <col min="5" max="5" width="15.33203125" style="16" customWidth="1"/>
    <col min="6" max="6" width="8.44140625" style="37" bestFit="1" customWidth="1"/>
    <col min="7" max="7" width="12.88671875" style="16" customWidth="1"/>
    <col min="8" max="8" width="13.33203125" style="16" customWidth="1"/>
    <col min="9" max="13" width="9.109375" style="13"/>
    <col min="14" max="14" width="17.6640625" style="13" customWidth="1"/>
    <col min="15" max="16384" width="9.109375" style="13"/>
  </cols>
  <sheetData>
    <row r="1" spans="1:14" ht="16.5" customHeight="1" x14ac:dyDescent="0.3">
      <c r="A1" s="3"/>
      <c r="B1" s="3"/>
      <c r="C1" s="60" t="s">
        <v>55</v>
      </c>
      <c r="D1" s="61">
        <v>2</v>
      </c>
      <c r="E1" s="15"/>
    </row>
    <row r="2" spans="1:14" ht="16.5" customHeight="1" x14ac:dyDescent="0.3">
      <c r="A2" s="3"/>
      <c r="B2" s="3"/>
      <c r="C2" s="60" t="s">
        <v>56</v>
      </c>
      <c r="D2" s="61">
        <v>5</v>
      </c>
      <c r="E2" s="15"/>
    </row>
    <row r="3" spans="1:14" ht="16.5" customHeight="1" x14ac:dyDescent="0.3">
      <c r="A3" s="45" t="s">
        <v>62</v>
      </c>
      <c r="B3" s="46"/>
      <c r="C3" s="46"/>
      <c r="D3" s="47"/>
      <c r="E3" s="48"/>
      <c r="F3" s="49"/>
      <c r="G3" s="48"/>
      <c r="H3" s="48"/>
    </row>
    <row r="4" spans="1:14" s="4" customFormat="1" ht="37.5" customHeight="1" x14ac:dyDescent="0.3">
      <c r="A4" s="11" t="s">
        <v>24</v>
      </c>
      <c r="B4" s="11" t="s">
        <v>49</v>
      </c>
      <c r="C4" s="12" t="s">
        <v>26</v>
      </c>
      <c r="D4" s="12" t="s">
        <v>27</v>
      </c>
      <c r="E4" s="12" t="s">
        <v>52</v>
      </c>
      <c r="F4" s="38" t="s">
        <v>29</v>
      </c>
      <c r="G4" s="12" t="s">
        <v>30</v>
      </c>
      <c r="H4" s="12" t="s">
        <v>31</v>
      </c>
    </row>
    <row r="5" spans="1:14" ht="16.5" customHeight="1" x14ac:dyDescent="0.3">
      <c r="A5" s="7" t="s">
        <v>70</v>
      </c>
      <c r="B5" s="7"/>
      <c r="C5" s="8"/>
      <c r="D5" s="8"/>
      <c r="E5" s="9"/>
      <c r="F5" s="39"/>
      <c r="G5" s="9"/>
      <c r="H5" s="9"/>
    </row>
    <row r="6" spans="1:14" ht="16.5" customHeight="1" x14ac:dyDescent="0.3">
      <c r="A6" s="17">
        <v>1</v>
      </c>
      <c r="B6" s="17" t="s">
        <v>54</v>
      </c>
      <c r="C6" s="44"/>
      <c r="D6" s="18" t="s">
        <v>61</v>
      </c>
      <c r="E6" s="24"/>
      <c r="F6" s="40"/>
      <c r="G6" s="19">
        <f>E6*F6</f>
        <v>0</v>
      </c>
      <c r="H6" s="19">
        <f>G6*1.2</f>
        <v>0</v>
      </c>
      <c r="M6" s="20"/>
      <c r="N6" s="42"/>
    </row>
    <row r="7" spans="1:14" ht="16.5" customHeight="1" x14ac:dyDescent="0.3">
      <c r="A7" s="17">
        <v>1</v>
      </c>
      <c r="B7" s="17" t="s">
        <v>50</v>
      </c>
      <c r="C7" s="44"/>
      <c r="D7" s="18" t="s">
        <v>61</v>
      </c>
      <c r="E7" s="24"/>
      <c r="F7" s="40"/>
      <c r="G7" s="19">
        <f>E7*F7</f>
        <v>0</v>
      </c>
      <c r="H7" s="19">
        <f>G7*1.2</f>
        <v>0</v>
      </c>
      <c r="M7" s="20"/>
      <c r="N7" s="42"/>
    </row>
    <row r="8" spans="1:14" s="4" customFormat="1" ht="16.5" customHeight="1" x14ac:dyDescent="0.3">
      <c r="A8" s="17">
        <v>2</v>
      </c>
      <c r="B8" s="17" t="s">
        <v>50</v>
      </c>
      <c r="C8" s="44"/>
      <c r="D8" s="18" t="s">
        <v>61</v>
      </c>
      <c r="E8" s="24"/>
      <c r="F8" s="40"/>
      <c r="G8" s="19">
        <f t="shared" ref="G8:G9" si="0">E8*F8</f>
        <v>0</v>
      </c>
      <c r="H8" s="19">
        <f t="shared" ref="H8:H9" si="1">G8*1.2</f>
        <v>0</v>
      </c>
      <c r="N8" s="42"/>
    </row>
    <row r="9" spans="1:14" ht="16.5" customHeight="1" x14ac:dyDescent="0.3">
      <c r="A9" s="17">
        <v>3</v>
      </c>
      <c r="B9" s="17" t="s">
        <v>50</v>
      </c>
      <c r="C9" s="44"/>
      <c r="D9" s="18" t="s">
        <v>61</v>
      </c>
      <c r="E9" s="24"/>
      <c r="F9" s="40"/>
      <c r="G9" s="19">
        <f t="shared" si="0"/>
        <v>0</v>
      </c>
      <c r="H9" s="19">
        <f t="shared" si="1"/>
        <v>0</v>
      </c>
      <c r="N9" s="42"/>
    </row>
    <row r="10" spans="1:14" ht="16.5" customHeight="1" x14ac:dyDescent="0.3">
      <c r="A10" s="5" t="s">
        <v>64</v>
      </c>
      <c r="B10" s="5"/>
      <c r="C10" s="22"/>
      <c r="D10" s="22"/>
      <c r="E10" s="23"/>
      <c r="F10" s="41"/>
      <c r="G10" s="6">
        <f>SUM(G7:G9)</f>
        <v>0</v>
      </c>
      <c r="H10" s="6">
        <f>SUM(H7:H9)</f>
        <v>0</v>
      </c>
      <c r="N10" s="42"/>
    </row>
    <row r="11" spans="1:14" ht="16.5" customHeight="1" x14ac:dyDescent="0.3">
      <c r="A11" s="3"/>
      <c r="B11" s="3"/>
      <c r="D11" s="14"/>
      <c r="E11" s="15"/>
      <c r="N11" s="42"/>
    </row>
    <row r="12" spans="1:14" ht="16.5" customHeight="1" x14ac:dyDescent="0.3">
      <c r="A12" s="50" t="s">
        <v>63</v>
      </c>
      <c r="B12" s="51"/>
      <c r="C12" s="52"/>
      <c r="D12" s="53"/>
      <c r="E12" s="54"/>
      <c r="F12" s="55"/>
      <c r="G12" s="54"/>
      <c r="H12" s="54"/>
      <c r="N12" s="42"/>
    </row>
    <row r="13" spans="1:14" s="21" customFormat="1" ht="35.1" customHeight="1" x14ac:dyDescent="0.3">
      <c r="A13" s="11" t="s">
        <v>24</v>
      </c>
      <c r="B13" s="11" t="s">
        <v>25</v>
      </c>
      <c r="C13" s="12" t="s">
        <v>26</v>
      </c>
      <c r="D13" s="12" t="s">
        <v>27</v>
      </c>
      <c r="E13" s="12" t="s">
        <v>28</v>
      </c>
      <c r="F13" s="38" t="s">
        <v>29</v>
      </c>
      <c r="G13" s="12" t="s">
        <v>30</v>
      </c>
      <c r="H13" s="12" t="s">
        <v>31</v>
      </c>
      <c r="N13" s="42"/>
    </row>
    <row r="14" spans="1:14" ht="16.5" customHeight="1" x14ac:dyDescent="0.3">
      <c r="A14" s="7" t="s">
        <v>0</v>
      </c>
      <c r="B14" s="7"/>
      <c r="C14" s="8"/>
      <c r="D14" s="8"/>
      <c r="E14" s="9"/>
      <c r="F14" s="39"/>
      <c r="G14" s="9"/>
      <c r="H14" s="9"/>
      <c r="N14" s="42"/>
    </row>
    <row r="15" spans="1:14" ht="16.5" customHeight="1" x14ac:dyDescent="0.3">
      <c r="A15" s="17">
        <v>1</v>
      </c>
      <c r="B15" s="17" t="s">
        <v>72</v>
      </c>
      <c r="C15" s="44"/>
      <c r="D15" s="18" t="s">
        <v>80</v>
      </c>
      <c r="E15" s="24"/>
      <c r="F15" s="40"/>
      <c r="G15" s="19">
        <f>E15*F15</f>
        <v>0</v>
      </c>
      <c r="H15" s="19">
        <f>G15*1.2</f>
        <v>0</v>
      </c>
    </row>
    <row r="16" spans="1:14" ht="16.5" customHeight="1" x14ac:dyDescent="0.3">
      <c r="A16" s="17">
        <v>2</v>
      </c>
      <c r="B16" s="17" t="s">
        <v>73</v>
      </c>
      <c r="C16" s="44"/>
      <c r="D16" s="18" t="s">
        <v>80</v>
      </c>
      <c r="E16" s="24"/>
      <c r="F16" s="40"/>
      <c r="G16" s="19">
        <f>E16*F16</f>
        <v>0</v>
      </c>
      <c r="H16" s="19">
        <f>G16*1.2</f>
        <v>0</v>
      </c>
    </row>
    <row r="17" spans="1:14" s="4" customFormat="1" ht="15" customHeight="1" x14ac:dyDescent="0.3">
      <c r="A17" s="7" t="s">
        <v>32</v>
      </c>
      <c r="B17" s="7"/>
      <c r="C17" s="8"/>
      <c r="D17" s="10"/>
      <c r="E17" s="9"/>
      <c r="F17" s="39"/>
      <c r="G17" s="9"/>
      <c r="H17" s="9"/>
      <c r="N17" s="43"/>
    </row>
    <row r="18" spans="1:14" s="4" customFormat="1" ht="16.5" customHeight="1" x14ac:dyDescent="0.3">
      <c r="A18" s="17">
        <v>2</v>
      </c>
      <c r="B18" s="17" t="s">
        <v>33</v>
      </c>
      <c r="C18" s="44"/>
      <c r="D18" s="18" t="s">
        <v>80</v>
      </c>
      <c r="E18" s="24"/>
      <c r="F18" s="40"/>
      <c r="G18" s="19">
        <f t="shared" ref="G18" si="2">E18*F18</f>
        <v>0</v>
      </c>
      <c r="H18" s="19">
        <f t="shared" ref="H18" si="3">G18*1.2</f>
        <v>0</v>
      </c>
      <c r="N18" s="43"/>
    </row>
    <row r="19" spans="1:14" ht="16.5" customHeight="1" x14ac:dyDescent="0.3">
      <c r="A19" s="17">
        <v>3</v>
      </c>
      <c r="B19" s="17" t="s">
        <v>74</v>
      </c>
      <c r="C19" s="44"/>
      <c r="D19" s="18" t="s">
        <v>80</v>
      </c>
      <c r="E19" s="24"/>
      <c r="F19" s="40"/>
      <c r="G19" s="19">
        <f t="shared" ref="G19" si="4">E19*F19</f>
        <v>0</v>
      </c>
      <c r="H19" s="19">
        <f t="shared" ref="H19" si="5">G19*1.2</f>
        <v>0</v>
      </c>
      <c r="M19" s="20"/>
      <c r="N19" s="43"/>
    </row>
    <row r="20" spans="1:14" ht="16.5" customHeight="1" x14ac:dyDescent="0.3">
      <c r="A20" s="17">
        <v>4</v>
      </c>
      <c r="B20" s="17" t="s">
        <v>75</v>
      </c>
      <c r="C20" s="44"/>
      <c r="D20" s="18" t="s">
        <v>80</v>
      </c>
      <c r="E20" s="24"/>
      <c r="F20" s="40"/>
      <c r="G20" s="19">
        <f t="shared" ref="G20:G23" si="6">E20*F20</f>
        <v>0</v>
      </c>
      <c r="H20" s="19">
        <f t="shared" ref="H20" si="7">G20*1.2</f>
        <v>0</v>
      </c>
      <c r="M20" s="20"/>
      <c r="N20" s="43"/>
    </row>
    <row r="21" spans="1:14" s="4" customFormat="1" ht="16.5" customHeight="1" x14ac:dyDescent="0.3">
      <c r="A21" s="7" t="s">
        <v>76</v>
      </c>
      <c r="B21" s="7"/>
      <c r="C21" s="8"/>
      <c r="D21" s="10"/>
      <c r="E21" s="9"/>
      <c r="F21" s="39"/>
      <c r="G21" s="9"/>
      <c r="H21" s="9"/>
      <c r="N21" s="43"/>
    </row>
    <row r="22" spans="1:14" s="4" customFormat="1" ht="16.5" customHeight="1" x14ac:dyDescent="0.3">
      <c r="A22" s="17">
        <v>4</v>
      </c>
      <c r="B22" s="17" t="s">
        <v>78</v>
      </c>
      <c r="C22" s="44"/>
      <c r="D22" s="18" t="s">
        <v>80</v>
      </c>
      <c r="E22" s="24"/>
      <c r="F22" s="40"/>
      <c r="G22" s="19">
        <f t="shared" ref="G22" si="8">E22*F22</f>
        <v>0</v>
      </c>
      <c r="H22" s="19">
        <f t="shared" ref="H22" si="9">G22*1.2</f>
        <v>0</v>
      </c>
      <c r="N22" s="43"/>
    </row>
    <row r="23" spans="1:14" ht="16.5" customHeight="1" x14ac:dyDescent="0.3">
      <c r="A23" s="17">
        <v>4</v>
      </c>
      <c r="B23" s="17" t="s">
        <v>77</v>
      </c>
      <c r="C23" s="44"/>
      <c r="D23" s="18" t="s">
        <v>80</v>
      </c>
      <c r="E23" s="24"/>
      <c r="F23" s="40"/>
      <c r="G23" s="19">
        <f t="shared" si="6"/>
        <v>0</v>
      </c>
      <c r="H23" s="19">
        <f t="shared" ref="H23" si="10">G23*1.2</f>
        <v>0</v>
      </c>
      <c r="N23" s="43"/>
    </row>
    <row r="24" spans="1:14" s="4" customFormat="1" ht="16.5" customHeight="1" x14ac:dyDescent="0.3">
      <c r="A24" s="5" t="s">
        <v>65</v>
      </c>
      <c r="B24" s="5"/>
      <c r="C24" s="22"/>
      <c r="D24" s="22"/>
      <c r="E24" s="23"/>
      <c r="F24" s="41"/>
      <c r="G24" s="6">
        <f>SUM(G15:G23)</f>
        <v>0</v>
      </c>
      <c r="H24" s="6">
        <f>SUM(H15:H23)</f>
        <v>0</v>
      </c>
      <c r="N24" s="43"/>
    </row>
    <row r="25" spans="1:14" s="21" customFormat="1" ht="16.5" customHeight="1" x14ac:dyDescent="0.3">
      <c r="A25" s="13"/>
      <c r="B25" s="13"/>
      <c r="C25" s="13"/>
      <c r="D25" s="13"/>
      <c r="E25" s="16"/>
      <c r="F25" s="37"/>
      <c r="G25" s="16"/>
      <c r="H25" s="16"/>
      <c r="N25" s="43"/>
    </row>
    <row r="26" spans="1:14" ht="16.5" customHeight="1" x14ac:dyDescent="0.3">
      <c r="A26" s="72" t="s">
        <v>67</v>
      </c>
      <c r="B26" s="73"/>
      <c r="C26" s="62"/>
      <c r="D26" s="62"/>
      <c r="E26" s="63"/>
      <c r="F26" s="64"/>
      <c r="G26" s="65">
        <f>G10+G24</f>
        <v>0</v>
      </c>
      <c r="H26" s="65">
        <f>H10+H24</f>
        <v>0</v>
      </c>
      <c r="N26" s="43"/>
    </row>
    <row r="27" spans="1:14" ht="16.5" customHeight="1" x14ac:dyDescent="0.3">
      <c r="N27" s="43"/>
    </row>
    <row r="28" spans="1:14" ht="16.5" customHeight="1" x14ac:dyDescent="0.3">
      <c r="A28" s="56" t="s">
        <v>53</v>
      </c>
      <c r="B28" s="57"/>
      <c r="C28" s="57"/>
      <c r="D28" s="57"/>
      <c r="E28" s="58"/>
      <c r="F28" s="59"/>
      <c r="G28" s="58"/>
      <c r="H28" s="58"/>
      <c r="N28" s="43"/>
    </row>
    <row r="29" spans="1:14" ht="27.6" x14ac:dyDescent="0.3">
      <c r="A29" s="11" t="s">
        <v>24</v>
      </c>
      <c r="B29" s="11" t="s">
        <v>25</v>
      </c>
      <c r="C29" s="12" t="s">
        <v>26</v>
      </c>
      <c r="D29" s="12" t="s">
        <v>27</v>
      </c>
      <c r="E29" s="12" t="s">
        <v>28</v>
      </c>
      <c r="F29" s="38" t="s">
        <v>29</v>
      </c>
      <c r="G29" s="12" t="s">
        <v>30</v>
      </c>
      <c r="H29" s="12" t="s">
        <v>31</v>
      </c>
      <c r="N29" s="43"/>
    </row>
    <row r="30" spans="1:14" ht="16.5" customHeight="1" x14ac:dyDescent="0.3">
      <c r="A30" s="7" t="s">
        <v>69</v>
      </c>
      <c r="B30" s="7"/>
      <c r="C30" s="8"/>
      <c r="D30" s="8"/>
      <c r="E30" s="9"/>
      <c r="F30" s="39"/>
      <c r="G30" s="9"/>
      <c r="H30" s="9"/>
      <c r="N30" s="43"/>
    </row>
    <row r="31" spans="1:14" ht="15.9" customHeight="1" x14ac:dyDescent="0.3">
      <c r="A31" s="17">
        <v>1</v>
      </c>
      <c r="B31" s="17" t="s">
        <v>36</v>
      </c>
      <c r="C31" s="17" t="s">
        <v>37</v>
      </c>
      <c r="D31" s="18" t="s">
        <v>79</v>
      </c>
      <c r="E31" s="24"/>
      <c r="F31" s="40"/>
      <c r="G31" s="19">
        <f t="shared" ref="G31" si="11">E31*F31</f>
        <v>0</v>
      </c>
      <c r="H31" s="19">
        <f t="shared" ref="H31" si="12">G31*1.2</f>
        <v>0</v>
      </c>
      <c r="N31" s="43"/>
    </row>
    <row r="32" spans="1:14" ht="16.5" customHeight="1" x14ac:dyDescent="0.3">
      <c r="A32" s="7" t="s">
        <v>71</v>
      </c>
      <c r="B32" s="7"/>
      <c r="C32" s="8"/>
      <c r="D32" s="8"/>
      <c r="E32" s="9"/>
      <c r="F32" s="39"/>
      <c r="G32" s="9"/>
      <c r="H32" s="9"/>
    </row>
    <row r="33" spans="1:14" ht="16.5" customHeight="1" x14ac:dyDescent="0.3">
      <c r="A33" s="17">
        <v>4</v>
      </c>
      <c r="B33" s="17" t="s">
        <v>51</v>
      </c>
      <c r="C33" s="44"/>
      <c r="D33" s="18" t="s">
        <v>61</v>
      </c>
      <c r="E33" s="24"/>
      <c r="F33" s="40"/>
      <c r="G33" s="19">
        <f t="shared" ref="G33:G36" si="13">E33*F33</f>
        <v>0</v>
      </c>
      <c r="H33" s="19">
        <f t="shared" ref="H33:H36" si="14">G33*1.2</f>
        <v>0</v>
      </c>
    </row>
    <row r="34" spans="1:14" ht="16.5" customHeight="1" x14ac:dyDescent="0.3">
      <c r="A34" s="17">
        <v>5</v>
      </c>
      <c r="B34" s="17" t="s">
        <v>51</v>
      </c>
      <c r="C34" s="44"/>
      <c r="D34" s="18" t="s">
        <v>61</v>
      </c>
      <c r="E34" s="24"/>
      <c r="F34" s="40"/>
      <c r="G34" s="19">
        <f t="shared" si="13"/>
        <v>0</v>
      </c>
      <c r="H34" s="19">
        <f t="shared" si="14"/>
        <v>0</v>
      </c>
    </row>
    <row r="35" spans="1:14" ht="16.5" customHeight="1" x14ac:dyDescent="0.3">
      <c r="A35" s="17">
        <v>6</v>
      </c>
      <c r="B35" s="17" t="s">
        <v>51</v>
      </c>
      <c r="C35" s="44"/>
      <c r="D35" s="18" t="s">
        <v>61</v>
      </c>
      <c r="E35" s="24"/>
      <c r="F35" s="40"/>
      <c r="G35" s="19">
        <f t="shared" si="13"/>
        <v>0</v>
      </c>
      <c r="H35" s="19">
        <f t="shared" si="14"/>
        <v>0</v>
      </c>
      <c r="N35" s="42"/>
    </row>
    <row r="36" spans="1:14" ht="16.5" customHeight="1" x14ac:dyDescent="0.3">
      <c r="A36" s="17">
        <v>7</v>
      </c>
      <c r="B36" s="17" t="s">
        <v>51</v>
      </c>
      <c r="C36" s="44"/>
      <c r="D36" s="18" t="s">
        <v>61</v>
      </c>
      <c r="E36" s="24"/>
      <c r="F36" s="40"/>
      <c r="G36" s="19">
        <f t="shared" si="13"/>
        <v>0</v>
      </c>
      <c r="H36" s="19">
        <f t="shared" si="14"/>
        <v>0</v>
      </c>
      <c r="N36" s="42"/>
    </row>
    <row r="37" spans="1:14" ht="16.5" customHeight="1" x14ac:dyDescent="0.3">
      <c r="A37" s="5" t="s">
        <v>66</v>
      </c>
      <c r="B37" s="5"/>
      <c r="C37" s="22"/>
      <c r="D37" s="22"/>
      <c r="E37" s="23"/>
      <c r="F37" s="41"/>
      <c r="G37" s="6">
        <f>SUM(G31:G36)</f>
        <v>0</v>
      </c>
      <c r="H37" s="6">
        <f>SUM(H31:H36)</f>
        <v>0</v>
      </c>
      <c r="N37" s="42"/>
    </row>
    <row r="38" spans="1:14" s="21" customFormat="1" ht="16.5" customHeight="1" x14ac:dyDescent="0.3">
      <c r="A38" s="13"/>
      <c r="B38" s="13"/>
      <c r="C38" s="13"/>
      <c r="D38" s="13"/>
      <c r="E38" s="16"/>
      <c r="F38" s="37"/>
      <c r="G38" s="16"/>
      <c r="H38" s="16"/>
      <c r="N38" s="42"/>
    </row>
    <row r="39" spans="1:14" ht="16.5" customHeight="1" x14ac:dyDescent="0.3">
      <c r="A39" s="70" t="s">
        <v>68</v>
      </c>
      <c r="B39" s="71"/>
      <c r="C39" s="66"/>
      <c r="D39" s="66"/>
      <c r="E39" s="67"/>
      <c r="F39" s="68"/>
      <c r="G39" s="69">
        <f>G10+G26+G37</f>
        <v>0</v>
      </c>
      <c r="H39" s="69">
        <f>H10+H26+H37</f>
        <v>0</v>
      </c>
    </row>
    <row r="41" spans="1:14" ht="42" customHeight="1" x14ac:dyDescent="0.3">
      <c r="N41" s="43"/>
    </row>
  </sheetData>
  <mergeCells count="2">
    <mergeCell ref="A39:B39"/>
    <mergeCell ref="A26:B26"/>
  </mergeCells>
  <dataValidations count="3">
    <dataValidation type="list" allowBlank="1" showInputMessage="1" showErrorMessage="1" sqref="C22:C23" xr:uid="{B1ECDB63-2AEE-4ABA-B8E6-4793CC255A86}">
      <formula1>$N$19:$N$22</formula1>
    </dataValidation>
    <dataValidation type="list" allowBlank="1" showInputMessage="1" showErrorMessage="1" sqref="C6:C9 C33:C36" xr:uid="{4472EE0F-9E6A-F544-80FA-9A9110650E94}">
      <formula1>$N$6:$N$12</formula1>
    </dataValidation>
    <dataValidation type="list" allowBlank="1" showInputMessage="1" showErrorMessage="1" sqref="C15:C16 C18:C20" xr:uid="{B4DC4E47-232C-E44C-8E04-086D38ED3D7B}">
      <formula1>$N$18:$N$31</formula1>
    </dataValidation>
  </dataValidations>
  <pageMargins left="0.7" right="0.7" top="0.75" bottom="0.75" header="0.3" footer="0.3"/>
  <pageSetup paperSize="9" scale="3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C4D2-7BB7-8B45-AC8C-8C6F4FE33BB5}">
  <dimension ref="A2:A6"/>
  <sheetViews>
    <sheetView workbookViewId="0">
      <selection activeCell="L7" sqref="L7"/>
    </sheetView>
  </sheetViews>
  <sheetFormatPr defaultColWidth="11.44140625" defaultRowHeight="14.4" x14ac:dyDescent="0.3"/>
  <sheetData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B359-D0CF-4C2C-9E30-4EC3EC855FD8}">
  <dimension ref="A1:G10"/>
  <sheetViews>
    <sheetView workbookViewId="0">
      <selection activeCell="C3" sqref="C3"/>
    </sheetView>
  </sheetViews>
  <sheetFormatPr defaultColWidth="8.88671875" defaultRowHeight="13.8" x14ac:dyDescent="0.3"/>
  <cols>
    <col min="1" max="1" width="3.44140625" style="26" bestFit="1" customWidth="1"/>
    <col min="2" max="2" width="60" style="26" customWidth="1"/>
    <col min="3" max="3" width="12.88671875" style="26" customWidth="1"/>
    <col min="4" max="4" width="13.109375" style="26" customWidth="1"/>
    <col min="5" max="5" width="8.88671875" style="26"/>
    <col min="6" max="7" width="15.44140625" style="26" bestFit="1" customWidth="1"/>
    <col min="8" max="16384" width="8.88671875" style="26"/>
  </cols>
  <sheetData>
    <row r="1" spans="1:7" s="28" customFormat="1" ht="41.4" x14ac:dyDescent="0.3">
      <c r="A1" s="34" t="s">
        <v>24</v>
      </c>
      <c r="B1" s="34" t="s">
        <v>39</v>
      </c>
      <c r="C1" s="34" t="s">
        <v>40</v>
      </c>
      <c r="D1" s="34" t="s">
        <v>41</v>
      </c>
      <c r="E1" s="34" t="s">
        <v>42</v>
      </c>
      <c r="F1" s="35" t="s">
        <v>43</v>
      </c>
      <c r="G1" s="35" t="s">
        <v>44</v>
      </c>
    </row>
    <row r="2" spans="1:7" x14ac:dyDescent="0.3">
      <c r="A2" s="25">
        <v>1</v>
      </c>
      <c r="B2" s="25" t="s">
        <v>0</v>
      </c>
      <c r="C2" s="31">
        <f>SUM(Cenova_ponuka!G15:G15)</f>
        <v>0</v>
      </c>
      <c r="D2" s="31">
        <f>SUM(Cenova_ponuka!H15:H15)</f>
        <v>0</v>
      </c>
      <c r="E2" s="25">
        <v>1</v>
      </c>
      <c r="F2" s="36"/>
      <c r="G2" s="36"/>
    </row>
    <row r="3" spans="1:7" x14ac:dyDescent="0.3">
      <c r="A3" s="25">
        <v>2</v>
      </c>
      <c r="B3" s="25" t="s">
        <v>38</v>
      </c>
      <c r="C3" s="31" t="e">
        <f>SUM(Cenova_ponuka!#REF!)</f>
        <v>#REF!</v>
      </c>
      <c r="D3" s="31" t="e">
        <f>SUM(Cenova_ponuka!#REF!)</f>
        <v>#REF!</v>
      </c>
      <c r="E3" s="25"/>
      <c r="F3" s="36"/>
      <c r="G3" s="36"/>
    </row>
    <row r="4" spans="1:7" x14ac:dyDescent="0.3">
      <c r="A4" s="25">
        <v>3</v>
      </c>
      <c r="B4" s="25" t="s">
        <v>32</v>
      </c>
      <c r="C4" s="31">
        <f>SUM(Cenova_ponuka!G18:G20)</f>
        <v>0</v>
      </c>
      <c r="D4" s="31">
        <f>SUM(Cenova_ponuka!H18:H20)</f>
        <v>0</v>
      </c>
      <c r="E4" s="25"/>
      <c r="F4" s="27"/>
      <c r="G4" s="27"/>
    </row>
    <row r="5" spans="1:7" x14ac:dyDescent="0.3">
      <c r="A5" s="27"/>
      <c r="B5" s="29" t="s">
        <v>45</v>
      </c>
      <c r="C5" s="32">
        <f>SUM(Cenova_ponuka!G18:G18)</f>
        <v>0</v>
      </c>
      <c r="D5" s="32">
        <f>SUM(Cenova_ponuka!H18:H18)</f>
        <v>0</v>
      </c>
      <c r="E5" s="27">
        <v>2</v>
      </c>
      <c r="F5" s="36"/>
      <c r="G5" s="36"/>
    </row>
    <row r="6" spans="1:7" x14ac:dyDescent="0.3">
      <c r="A6" s="27"/>
      <c r="B6" s="29" t="s">
        <v>46</v>
      </c>
      <c r="C6" s="32">
        <f>SUM(Cenova_ponuka!G20:G20)</f>
        <v>0</v>
      </c>
      <c r="D6" s="32">
        <f>SUM(Cenova_ponuka!H20:H20)</f>
        <v>0</v>
      </c>
      <c r="E6" s="27">
        <v>3</v>
      </c>
      <c r="F6" s="36"/>
      <c r="G6" s="36"/>
    </row>
    <row r="7" spans="1:7" x14ac:dyDescent="0.3">
      <c r="A7" s="25">
        <v>4</v>
      </c>
      <c r="B7" s="25" t="s">
        <v>34</v>
      </c>
      <c r="C7" s="31">
        <f>SUM(Cenova_ponuka!G23:G23)</f>
        <v>0</v>
      </c>
      <c r="D7" s="31">
        <f>SUM(Cenova_ponuka!H23:H23)</f>
        <v>0</v>
      </c>
      <c r="E7" s="25">
        <v>4</v>
      </c>
      <c r="F7" s="36"/>
      <c r="G7" s="36"/>
    </row>
    <row r="8" spans="1:7" s="28" customFormat="1" x14ac:dyDescent="0.3">
      <c r="A8" s="30"/>
      <c r="B8" s="30" t="s">
        <v>35</v>
      </c>
      <c r="C8" s="33" t="e">
        <f>C2+C3+C4+C7</f>
        <v>#REF!</v>
      </c>
      <c r="D8" s="33" t="e">
        <f>D2+D3+D4+D7</f>
        <v>#REF!</v>
      </c>
      <c r="E8" s="30"/>
      <c r="F8" s="30"/>
      <c r="G8" s="30"/>
    </row>
    <row r="10" spans="1:7" x14ac:dyDescent="0.3">
      <c r="A10" s="26" t="s">
        <v>47</v>
      </c>
      <c r="B10" s="26" t="s">
        <v>48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34B5CD8EB5BA409F0CFE7A46B7A285" ma:contentTypeVersion="4" ma:contentTypeDescription="Umožňuje vytvoriť nový dokument." ma:contentTypeScope="" ma:versionID="00eed3f6a223b18d1dea4acee05a06d9">
  <xsd:schema xmlns:xsd="http://www.w3.org/2001/XMLSchema" xmlns:xs="http://www.w3.org/2001/XMLSchema" xmlns:p="http://schemas.microsoft.com/office/2006/metadata/properties" xmlns:ns2="1ead519b-c0ca-43e0-b72c-008dcbc0972b" targetNamespace="http://schemas.microsoft.com/office/2006/metadata/properties" ma:root="true" ma:fieldsID="5871e60afa65032152d6dbb420de1f05" ns2:_="">
    <xsd:import namespace="1ead519b-c0ca-43e0-b72c-008dcbc09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d519b-c0ca-43e0-b72c-008dcbc09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F9DFD-17BE-4E27-AEAC-6679CEC385CF}">
  <ds:schemaRefs>
    <ds:schemaRef ds:uri="http://purl.org/dc/elements/1.1/"/>
    <ds:schemaRef ds:uri="1ead519b-c0ca-43e0-b72c-008dcbc0972b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113F36-EFB5-48C0-A713-C532E0467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d519b-c0ca-43e0-b72c-008dcbc097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3F809-D840-4DE7-B9C0-7B13F271DE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Skyty_harok</vt:lpstr>
      <vt:lpstr>Cenova_ponuka</vt:lpstr>
      <vt:lpstr>Vysvetlenie</vt:lpstr>
      <vt:lpstr>Rozpocet_fazy</vt:lpstr>
      <vt:lpstr>Cenova_ponuka!Print_Area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2020-03-24T12:59:32Z</dcterms:created>
  <dcterms:modified xsi:type="dcterms:W3CDTF">2024-06-12T15:35:20Z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0x010100E034B5CD8EB5BA409F0CFE7A46B7A285</vt:lpwstr>
  </property>
  <property fmtid="{D5CDD505-2E9C-101B-9397-08002B2CF9AE}" pid="3" name="MediaServiceImageTags">
    <vt:lpwstr/>
  </property>
</Properties>
</file>