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AB2AAAD0-990C-44E5-9F08-3D11AD22B746}" xr6:coauthVersionLast="47" xr6:coauthVersionMax="47" xr10:uidLastSave="{00000000-0000-0000-0000-000000000000}"/>
  <bookViews>
    <workbookView xWindow="-120" yWindow="-120" windowWidth="29040" windowHeight="17520" xr2:uid="{E2720F4D-6494-4DFC-B25A-CDF22F009462}"/>
  </bookViews>
  <sheets>
    <sheet name="MBOP_20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L18" i="1" l="1"/>
  <c r="AI18" i="1"/>
  <c r="AF18" i="1"/>
  <c r="AC18" i="1"/>
  <c r="Z18" i="1"/>
  <c r="W18" i="1"/>
  <c r="T18" i="1"/>
  <c r="Q18" i="1"/>
  <c r="N18" i="1"/>
  <c r="K18" i="1"/>
  <c r="H18" i="1"/>
  <c r="E18" i="1"/>
  <c r="AL17" i="1"/>
  <c r="AI17" i="1"/>
  <c r="AF17" i="1"/>
  <c r="AC17" i="1"/>
  <c r="Z17" i="1"/>
  <c r="W17" i="1"/>
  <c r="T17" i="1"/>
  <c r="Q17" i="1"/>
  <c r="N17" i="1"/>
  <c r="K17" i="1"/>
  <c r="H17" i="1"/>
  <c r="E17" i="1"/>
  <c r="AL15" i="1"/>
  <c r="AI15" i="1"/>
  <c r="AF15" i="1"/>
  <c r="AC15" i="1"/>
  <c r="Z15" i="1"/>
  <c r="W15" i="1"/>
  <c r="T15" i="1"/>
  <c r="Q15" i="1"/>
  <c r="N15" i="1"/>
  <c r="K15" i="1"/>
  <c r="H15" i="1"/>
  <c r="E15" i="1"/>
  <c r="AL14" i="1"/>
  <c r="AI14" i="1"/>
  <c r="AF14" i="1"/>
  <c r="AC14" i="1"/>
  <c r="Z14" i="1"/>
  <c r="W14" i="1"/>
  <c r="T14" i="1"/>
  <c r="Q14" i="1"/>
  <c r="N14" i="1"/>
  <c r="K14" i="1"/>
  <c r="H14" i="1"/>
  <c r="E14" i="1"/>
  <c r="AK13" i="1"/>
  <c r="AJ13" i="1"/>
  <c r="AL13" i="1" s="1"/>
  <c r="AH13" i="1"/>
  <c r="AG13" i="1"/>
  <c r="AI13" i="1" s="1"/>
  <c r="AE13" i="1"/>
  <c r="AD13" i="1"/>
  <c r="AB13" i="1"/>
  <c r="AA13" i="1"/>
  <c r="Y13" i="1"/>
  <c r="X13" i="1"/>
  <c r="Z13" i="1" s="1"/>
  <c r="V13" i="1"/>
  <c r="U13" i="1"/>
  <c r="S13" i="1"/>
  <c r="R13" i="1"/>
  <c r="T13" i="1" s="1"/>
  <c r="P13" i="1"/>
  <c r="O13" i="1"/>
  <c r="Q13" i="1" s="1"/>
  <c r="M13" i="1"/>
  <c r="L13" i="1"/>
  <c r="N13" i="1" s="1"/>
  <c r="J13" i="1"/>
  <c r="I13" i="1"/>
  <c r="G13" i="1"/>
  <c r="F13" i="1"/>
  <c r="H13" i="1" s="1"/>
  <c r="D13" i="1"/>
  <c r="C13" i="1"/>
  <c r="E13" i="1" s="1"/>
  <c r="AL11" i="1"/>
  <c r="AI11" i="1"/>
  <c r="AF11" i="1"/>
  <c r="AC11" i="1"/>
  <c r="Z11" i="1"/>
  <c r="W11" i="1"/>
  <c r="T11" i="1"/>
  <c r="Q11" i="1"/>
  <c r="N11" i="1"/>
  <c r="K11" i="1"/>
  <c r="H11" i="1"/>
  <c r="E11" i="1"/>
  <c r="AL10" i="1"/>
  <c r="AI10" i="1"/>
  <c r="AF10" i="1"/>
  <c r="AC10" i="1"/>
  <c r="Z10" i="1"/>
  <c r="W10" i="1"/>
  <c r="T10" i="1"/>
  <c r="Q10" i="1"/>
  <c r="N10" i="1"/>
  <c r="K10" i="1"/>
  <c r="H10" i="1"/>
  <c r="E10" i="1"/>
  <c r="AL9" i="1"/>
  <c r="AI9" i="1"/>
  <c r="AF9" i="1"/>
  <c r="AC9" i="1"/>
  <c r="Z9" i="1"/>
  <c r="W9" i="1"/>
  <c r="T9" i="1"/>
  <c r="Q9" i="1"/>
  <c r="N9" i="1"/>
  <c r="K9" i="1"/>
  <c r="H9" i="1"/>
  <c r="E9" i="1"/>
  <c r="AL8" i="1"/>
  <c r="AI8" i="1"/>
  <c r="AF8" i="1"/>
  <c r="AC8" i="1"/>
  <c r="Z8" i="1"/>
  <c r="W8" i="1"/>
  <c r="T8" i="1"/>
  <c r="Q8" i="1"/>
  <c r="N8" i="1"/>
  <c r="K8" i="1"/>
  <c r="H8" i="1"/>
  <c r="E8" i="1"/>
  <c r="AL7" i="1"/>
  <c r="AI7" i="1"/>
  <c r="AF7" i="1"/>
  <c r="AC7" i="1"/>
  <c r="Z7" i="1"/>
  <c r="W7" i="1"/>
  <c r="T7" i="1"/>
  <c r="Q7" i="1"/>
  <c r="N7" i="1"/>
  <c r="K7" i="1"/>
  <c r="H7" i="1"/>
  <c r="E7" i="1"/>
  <c r="AK6" i="1"/>
  <c r="AJ6" i="1"/>
  <c r="AL6" i="1" s="1"/>
  <c r="AL19" i="1" s="1"/>
  <c r="AH6" i="1"/>
  <c r="AG6" i="1"/>
  <c r="AI6" i="1" s="1"/>
  <c r="AI19" i="1" s="1"/>
  <c r="AE6" i="1"/>
  <c r="AD6" i="1"/>
  <c r="AB6" i="1"/>
  <c r="AA6" i="1"/>
  <c r="AC6" i="1" s="1"/>
  <c r="Y6" i="1"/>
  <c r="X6" i="1"/>
  <c r="Z6" i="1" s="1"/>
  <c r="V6" i="1"/>
  <c r="U6" i="1"/>
  <c r="W6" i="1" s="1"/>
  <c r="S6" i="1"/>
  <c r="R6" i="1"/>
  <c r="T6" i="1" s="1"/>
  <c r="P6" i="1"/>
  <c r="O6" i="1"/>
  <c r="Q6" i="1" s="1"/>
  <c r="M6" i="1"/>
  <c r="L6" i="1"/>
  <c r="J6" i="1"/>
  <c r="I6" i="1"/>
  <c r="G6" i="1"/>
  <c r="F6" i="1"/>
  <c r="H6" i="1" s="1"/>
  <c r="H19" i="1" s="1"/>
  <c r="D6" i="1"/>
  <c r="C6" i="1"/>
  <c r="AF6" i="1" l="1"/>
  <c r="K13" i="1"/>
  <c r="Z19" i="1"/>
  <c r="Q19" i="1"/>
  <c r="AC13" i="1"/>
  <c r="N6" i="1"/>
  <c r="N19" i="1" s="1"/>
  <c r="T19" i="1"/>
  <c r="E6" i="1"/>
  <c r="E19" i="1" s="1"/>
  <c r="W13" i="1"/>
  <c r="W19" i="1" s="1"/>
  <c r="AC19" i="1"/>
  <c r="AF13" i="1"/>
  <c r="AF19" i="1" s="1"/>
  <c r="K6" i="1"/>
  <c r="K19" i="1"/>
</calcChain>
</file>

<file path=xl/sharedStrings.xml><?xml version="1.0" encoding="utf-8"?>
<sst xmlns="http://schemas.openxmlformats.org/spreadsheetml/2006/main" count="112" uniqueCount="45">
  <si>
    <t>Platobná bilancia</t>
  </si>
  <si>
    <t>(kumulatívne v mil. EUR)</t>
  </si>
  <si>
    <t>August</t>
  </si>
  <si>
    <t>September</t>
  </si>
  <si>
    <t>November</t>
  </si>
  <si>
    <t>December</t>
  </si>
  <si>
    <t>Január</t>
  </si>
  <si>
    <t>Február</t>
  </si>
  <si>
    <t>Marec</t>
  </si>
  <si>
    <t>Apríl</t>
  </si>
  <si>
    <t>Máj</t>
  </si>
  <si>
    <t>Jún</t>
  </si>
  <si>
    <t>Júl</t>
  </si>
  <si>
    <t>Október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</si>
  <si>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</si>
  <si>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</si>
  <si>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</si>
  <si>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</si>
  <si>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</si>
  <si>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</si>
  <si>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</si>
  <si>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</si>
  <si>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</si>
  <si>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1.3</t>
  </si>
  <si>
    <t>Primárne výnosy</t>
  </si>
  <si>
    <t>1.4</t>
  </si>
  <si>
    <t>Sekundárne výnosy</t>
  </si>
  <si>
    <t>2.</t>
  </si>
  <si>
    <t>Kapitálový účet</t>
  </si>
  <si>
    <t>Aktíva</t>
  </si>
  <si>
    <t>Pasíva</t>
  </si>
  <si>
    <t>3.</t>
  </si>
  <si>
    <t>Finančný účet</t>
  </si>
  <si>
    <t>3.1</t>
  </si>
  <si>
    <t>Priame investície</t>
  </si>
  <si>
    <t>3.2</t>
  </si>
  <si>
    <t>Portfóliové investície</t>
  </si>
  <si>
    <t>3.3</t>
  </si>
  <si>
    <t>Finančné deriváty</t>
  </si>
  <si>
    <t>3.4</t>
  </si>
  <si>
    <t>Ostatné investície</t>
  </si>
  <si>
    <t>3.5</t>
  </si>
  <si>
    <t>Rezervné aktíva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</si>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</sst>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6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0" fontId="9" fillId="2" borderId="3" xfId="1" applyFont="1" applyFill="1" applyBorder="1" applyAlignment="1">
      <alignment horizontal="center" wrapText="1"/>
    </xf>
    <xf numFmtId="0" fontId="2" fillId="0" borderId="0" xfId="1" applyFont="1" applyAlignment="1">
      <alignment vertical="center"/>
    </xf>
    <xf numFmtId="0" fontId="9" fillId="2" borderId="6" xfId="2" applyFont="1" applyFill="1" applyBorder="1" applyAlignment="1">
      <alignment horizontal="center" vertical="center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 applyAlignment="1">
      <alignment vertical="center"/>
    </xf>
  </cellXfs>
  <cellStyles count="4">
    <cellStyle name="Normal" xfId="0" builtinId="0"/>
    <cellStyle name="Normal 3" xfId="3" xr:uid="{E3F648E6-C6CA-4201-927A-09C300689CCA}"/>
    <cellStyle name="Normal 7" xfId="1" xr:uid="{33C3DE56-D6CE-4B93-B879-D1B9422A9C50}"/>
    <cellStyle name="Normal_Booklet 2011_euro17_WGES_2011_280" xfId="2" xr:uid="{4CA58A06-33BA-4E50-9862-B53BD2C41D07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AEFA-D95F-4977-9C28-FE64EA2DC9C6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A4" s="11"/>
      <c r="B4" s="3">
        <v>2017</v>
      </c>
      <c r="C4" s="5"/>
      <c r="D4" s="5" t="s">
        <v>6</v>
      </c>
      <c r="E4" s="5"/>
      <c r="F4" s="6"/>
      <c r="G4" s="6" t="s">
        <v>7</v>
      </c>
      <c r="H4" s="6"/>
      <c r="I4" s="7"/>
      <c r="J4" s="7" t="s">
        <v>8</v>
      </c>
      <c r="K4" s="7"/>
      <c r="L4" s="8"/>
      <c r="M4" s="8" t="s">
        <v>9</v>
      </c>
      <c r="N4" s="8"/>
      <c r="O4" s="9"/>
      <c r="P4" s="9" t="s">
        <v>10</v>
      </c>
      <c r="Q4" s="9"/>
      <c r="R4" s="5"/>
      <c r="S4" s="5" t="s">
        <v>11</v>
      </c>
      <c r="T4" s="5"/>
      <c r="U4" s="6"/>
      <c r="V4" s="6" t="s">
        <v>12</v>
      </c>
      <c r="W4" s="6"/>
      <c r="X4" s="7"/>
      <c r="Y4" s="7" t="s">
        <v>2</v>
      </c>
      <c r="Z4" s="7"/>
      <c r="AA4" s="8"/>
      <c r="AB4" s="8" t="s">
        <v>3</v>
      </c>
      <c r="AC4" s="8"/>
      <c r="AD4" s="9"/>
      <c r="AE4" s="9" t="s">
        <v>13</v>
      </c>
      <c r="AF4" s="9"/>
      <c r="AG4" s="6"/>
      <c r="AH4" s="6" t="s">
        <v>4</v>
      </c>
      <c r="AI4" s="6"/>
      <c r="AJ4" s="7"/>
      <c r="AK4" s="7" t="s">
        <v>5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6248.0191340000001</v>
      </c>
      <c r="D6" s="15">
        <f>SUM(D7:D10)</f>
        <v>6628.2130518023687</v>
      </c>
      <c r="E6" s="15">
        <f>+C6-D6</f>
        <v>-380.19391780236856</v>
      </c>
      <c r="F6" s="15">
        <f t="shared" ref="F6:G6" si="0">SUM(F7:F10)</f>
        <v>12859.377726000001</v>
      </c>
      <c r="G6" s="15">
        <f t="shared" si="0"/>
        <v>13460.79982393474</v>
      </c>
      <c r="H6" s="15">
        <f t="shared" ref="H6:H11" si="1">+F6-G6</f>
        <v>-601.42209793473921</v>
      </c>
      <c r="I6" s="15">
        <f t="shared" ref="I6:J6" si="2">SUM(I7:I10)</f>
        <v>20538.882658677627</v>
      </c>
      <c r="J6" s="15">
        <f t="shared" si="2"/>
        <v>21035.957607093376</v>
      </c>
      <c r="K6" s="15">
        <f t="shared" ref="K6:K11" si="3">+I6-J6</f>
        <v>-497.07494841574953</v>
      </c>
      <c r="L6" s="15">
        <f t="shared" ref="L6:M6" si="4">SUM(L7:L10)</f>
        <v>27186.801379677632</v>
      </c>
      <c r="M6" s="15">
        <f t="shared" si="4"/>
        <v>27775.717534495743</v>
      </c>
      <c r="N6" s="15">
        <f t="shared" ref="N6:N11" si="5">+L6-M6</f>
        <v>-588.91615481811095</v>
      </c>
      <c r="O6" s="15">
        <f t="shared" ref="O6:P6" si="6">SUM(O7:O10)</f>
        <v>34296.529028677622</v>
      </c>
      <c r="P6" s="15">
        <f t="shared" si="6"/>
        <v>35059.670447128112</v>
      </c>
      <c r="Q6" s="15">
        <f t="shared" ref="Q6:Q11" si="7">+O6-P6</f>
        <v>-763.14141845049016</v>
      </c>
      <c r="R6" s="15">
        <f t="shared" ref="R6:S6" si="8">SUM(R7:R10)</f>
        <v>41408.9927725753</v>
      </c>
      <c r="S6" s="15">
        <f t="shared" si="8"/>
        <v>42297.055907652961</v>
      </c>
      <c r="T6" s="15">
        <f t="shared" ref="T6:T11" si="9">+R6-S6</f>
        <v>-888.06313507766026</v>
      </c>
      <c r="U6" s="15">
        <f t="shared" ref="U6:V6" si="10">SUM(U7:U10)</f>
        <v>47539.294534575303</v>
      </c>
      <c r="V6" s="15">
        <f t="shared" si="10"/>
        <v>48680.198694285333</v>
      </c>
      <c r="W6" s="15">
        <f t="shared" ref="W6:W11" si="11">+U6-V6</f>
        <v>-1140.9041597100295</v>
      </c>
      <c r="X6" s="15">
        <f t="shared" ref="X6:Y6" si="12">SUM(X7:X10)</f>
        <v>54475.078390575298</v>
      </c>
      <c r="Y6" s="15">
        <f t="shared" si="12"/>
        <v>55763.529983277702</v>
      </c>
      <c r="Z6" s="15">
        <f t="shared" ref="Z6:Z11" si="13">+X6-Y6</f>
        <v>-1288.451592702404</v>
      </c>
      <c r="AA6" s="15">
        <f t="shared" ref="AA6:AB6" si="14">SUM(AA7:AA10)</f>
        <v>61992.016701259774</v>
      </c>
      <c r="AB6" s="15">
        <f t="shared" si="14"/>
        <v>63159.322041963344</v>
      </c>
      <c r="AC6" s="15">
        <f t="shared" ref="AC6:AC11" si="15">+AA6-AB6</f>
        <v>-1167.3053407035695</v>
      </c>
      <c r="AD6" s="15">
        <f t="shared" ref="AD6:AE6" si="16">SUM(AD7:AD10)</f>
        <v>69985.439961259763</v>
      </c>
      <c r="AE6" s="15">
        <f t="shared" si="16"/>
        <v>71154.430461105716</v>
      </c>
      <c r="AF6" s="15">
        <f t="shared" ref="AF6:AF11" si="17">+AD6-AE6</f>
        <v>-1168.9904998459533</v>
      </c>
      <c r="AG6" s="15">
        <f t="shared" ref="AG6:AH6" si="18">SUM(AG7:AG10)</f>
        <v>78021.901957259775</v>
      </c>
      <c r="AH6" s="15">
        <f t="shared" si="18"/>
        <v>79179.544414908087</v>
      </c>
      <c r="AI6" s="15">
        <f t="shared" ref="AI6:AI11" si="19">+AG6-AH6</f>
        <v>-1157.6424576483114</v>
      </c>
      <c r="AJ6" s="15">
        <f t="shared" ref="AJ6:AK6" si="20">SUM(AJ7:AJ10)</f>
        <v>84396.815825676822</v>
      </c>
      <c r="AK6" s="15">
        <f t="shared" si="20"/>
        <v>85870.54096533393</v>
      </c>
      <c r="AL6" s="15">
        <f t="shared" ref="AL6:AL11" si="21">+AJ6-AK6</f>
        <v>-1473.7251396571082</v>
      </c>
    </row>
    <row r="7" spans="1:38" s="11" customFormat="1" ht="18.75" customHeight="1" x14ac:dyDescent="0.25">
      <c r="A7" s="16" t="s">
        <v>19</v>
      </c>
      <c r="B7" s="17" t="s">
        <v>20</v>
      </c>
      <c r="C7" s="18">
        <v>5226.4643660000002</v>
      </c>
      <c r="D7" s="18">
        <v>5397.4310990000004</v>
      </c>
      <c r="E7" s="15">
        <f t="shared" ref="E7:E18" si="22">+C7-D7</f>
        <v>-170.9667330000002</v>
      </c>
      <c r="F7" s="18">
        <v>10770.968765000001</v>
      </c>
      <c r="G7" s="18">
        <v>10995.597989000002</v>
      </c>
      <c r="H7" s="15">
        <f t="shared" si="1"/>
        <v>-224.62922400000025</v>
      </c>
      <c r="I7" s="18">
        <v>17139.374388999997</v>
      </c>
      <c r="J7" s="18">
        <v>17349.236459</v>
      </c>
      <c r="K7" s="15">
        <f t="shared" si="3"/>
        <v>-209.86207000000286</v>
      </c>
      <c r="L7" s="18">
        <v>22659.969693999999</v>
      </c>
      <c r="M7" s="18">
        <v>22789.383787999999</v>
      </c>
      <c r="N7" s="15">
        <f t="shared" si="5"/>
        <v>-129.41409399999975</v>
      </c>
      <c r="O7" s="18">
        <v>28565.546915999999</v>
      </c>
      <c r="P7" s="18">
        <v>28777.674923999999</v>
      </c>
      <c r="Q7" s="15">
        <f t="shared" si="7"/>
        <v>-212.12800799999968</v>
      </c>
      <c r="R7" s="18">
        <v>34412.125567000003</v>
      </c>
      <c r="S7" s="18">
        <v>34402.123428999999</v>
      </c>
      <c r="T7" s="15">
        <f t="shared" si="9"/>
        <v>10.00213800000347</v>
      </c>
      <c r="U7" s="18">
        <v>39371.420236999998</v>
      </c>
      <c r="V7" s="18">
        <v>39492.898499000003</v>
      </c>
      <c r="W7" s="15">
        <f t="shared" si="11"/>
        <v>-121.47826200000418</v>
      </c>
      <c r="X7" s="18">
        <v>45083.838116999999</v>
      </c>
      <c r="Y7" s="18">
        <v>45301.647633</v>
      </c>
      <c r="Z7" s="15">
        <f t="shared" si="13"/>
        <v>-217.80951600000117</v>
      </c>
      <c r="AA7" s="18">
        <v>51378.461852</v>
      </c>
      <c r="AB7" s="18">
        <v>51395.898631000004</v>
      </c>
      <c r="AC7" s="15">
        <f t="shared" si="15"/>
        <v>-17.436779000003298</v>
      </c>
      <c r="AD7" s="18">
        <v>58209.564681999997</v>
      </c>
      <c r="AE7" s="18">
        <v>58062.395122000002</v>
      </c>
      <c r="AF7" s="15">
        <f t="shared" si="17"/>
        <v>147.16955999999482</v>
      </c>
      <c r="AG7" s="18">
        <v>65034.496126999999</v>
      </c>
      <c r="AH7" s="18">
        <v>64755.910323000004</v>
      </c>
      <c r="AI7" s="15">
        <f t="shared" si="19"/>
        <v>278.58580399999482</v>
      </c>
      <c r="AJ7" s="18">
        <v>70122.680552999998</v>
      </c>
      <c r="AK7" s="18">
        <v>70068.680571000004</v>
      </c>
      <c r="AL7" s="15">
        <f t="shared" si="21"/>
        <v>53.999981999993906</v>
      </c>
    </row>
    <row r="8" spans="1:38" s="11" customFormat="1" ht="18.75" customHeight="1" x14ac:dyDescent="0.25">
      <c r="A8" s="16" t="s">
        <v>21</v>
      </c>
      <c r="B8" s="17" t="s">
        <v>22</v>
      </c>
      <c r="C8" s="18">
        <v>722.4</v>
      </c>
      <c r="D8" s="18">
        <v>657</v>
      </c>
      <c r="E8" s="15">
        <f t="shared" si="22"/>
        <v>65.399999999999977</v>
      </c>
      <c r="F8" s="18">
        <v>1444.8</v>
      </c>
      <c r="G8" s="18">
        <v>1314</v>
      </c>
      <c r="H8" s="15">
        <f t="shared" si="1"/>
        <v>130.79999999999995</v>
      </c>
      <c r="I8" s="18">
        <v>2167.2018920000005</v>
      </c>
      <c r="J8" s="18">
        <v>1971.0518133850419</v>
      </c>
      <c r="K8" s="15">
        <f t="shared" si="3"/>
        <v>196.1500786149586</v>
      </c>
      <c r="L8" s="18">
        <v>2980.9018919999999</v>
      </c>
      <c r="M8" s="18">
        <v>2692.15181338504</v>
      </c>
      <c r="N8" s="15">
        <f t="shared" si="5"/>
        <v>288.75007861495988</v>
      </c>
      <c r="O8" s="18">
        <v>3794.6018919999997</v>
      </c>
      <c r="P8" s="18">
        <v>3413.2518133850399</v>
      </c>
      <c r="Q8" s="15">
        <f t="shared" si="7"/>
        <v>381.35007861495978</v>
      </c>
      <c r="R8" s="18">
        <v>4608.2072340000013</v>
      </c>
      <c r="S8" s="18">
        <v>4134.4854095587434</v>
      </c>
      <c r="T8" s="15">
        <f t="shared" si="9"/>
        <v>473.72182444125792</v>
      </c>
      <c r="U8" s="18">
        <v>5468.0072340000006</v>
      </c>
      <c r="V8" s="18">
        <v>4862.0854095587401</v>
      </c>
      <c r="W8" s="15">
        <f t="shared" si="11"/>
        <v>605.92182444126047</v>
      </c>
      <c r="X8" s="18">
        <v>6327.8072340000008</v>
      </c>
      <c r="Y8" s="18">
        <v>5589.6854095587405</v>
      </c>
      <c r="Z8" s="15">
        <f t="shared" si="13"/>
        <v>738.12182444126029</v>
      </c>
      <c r="AA8" s="18">
        <v>7187.5954900000006</v>
      </c>
      <c r="AB8" s="18">
        <v>6317.330003931399</v>
      </c>
      <c r="AC8" s="15">
        <f t="shared" si="15"/>
        <v>870.2654860686016</v>
      </c>
      <c r="AD8" s="18">
        <v>8014.1954900000001</v>
      </c>
      <c r="AE8" s="18">
        <v>7086.6300039314001</v>
      </c>
      <c r="AF8" s="15">
        <f t="shared" si="17"/>
        <v>927.56548606859997</v>
      </c>
      <c r="AG8" s="18">
        <v>8840.7954900000004</v>
      </c>
      <c r="AH8" s="18">
        <v>7855.9300039314003</v>
      </c>
      <c r="AI8" s="15">
        <f t="shared" si="19"/>
        <v>984.86548606860015</v>
      </c>
      <c r="AJ8" s="18">
        <v>9667.5253740000026</v>
      </c>
      <c r="AK8" s="18">
        <v>8625.4188441333972</v>
      </c>
      <c r="AL8" s="15">
        <f t="shared" si="21"/>
        <v>1042.1065298666053</v>
      </c>
    </row>
    <row r="9" spans="1:38" s="11" customFormat="1" ht="18.75" customHeight="1" x14ac:dyDescent="0.25">
      <c r="A9" s="16" t="s">
        <v>23</v>
      </c>
      <c r="B9" s="19" t="s">
        <v>24</v>
      </c>
      <c r="C9" s="18">
        <v>251.12205799999998</v>
      </c>
      <c r="D9" s="18">
        <v>441.65838679630826</v>
      </c>
      <c r="E9" s="15">
        <f t="shared" si="22"/>
        <v>-190.53632879630828</v>
      </c>
      <c r="F9" s="18">
        <v>541.73411599999997</v>
      </c>
      <c r="G9" s="18">
        <v>873.17077359261657</v>
      </c>
      <c r="H9" s="15">
        <f t="shared" si="1"/>
        <v>-331.4366575926166</v>
      </c>
      <c r="I9" s="18">
        <v>1081.8680386776291</v>
      </c>
      <c r="J9" s="18">
        <v>1316.1893792001551</v>
      </c>
      <c r="K9" s="15">
        <f t="shared" si="3"/>
        <v>-234.32134052252604</v>
      </c>
      <c r="L9" s="18">
        <v>1322.9194436776293</v>
      </c>
      <c r="M9" s="18">
        <v>1761.226806996463</v>
      </c>
      <c r="N9" s="15">
        <f t="shared" si="5"/>
        <v>-438.30736331883372</v>
      </c>
      <c r="O9" s="18">
        <v>1635.0413566776292</v>
      </c>
      <c r="P9" s="18">
        <v>2202.2552347927713</v>
      </c>
      <c r="Q9" s="15">
        <f t="shared" si="7"/>
        <v>-567.21387811514205</v>
      </c>
      <c r="R9" s="18">
        <v>1954.7398695753016</v>
      </c>
      <c r="S9" s="18">
        <v>2660.7547705178604</v>
      </c>
      <c r="T9" s="15">
        <f t="shared" si="9"/>
        <v>-706.01490094255882</v>
      </c>
      <c r="U9" s="18">
        <v>2212.5603875753013</v>
      </c>
      <c r="V9" s="18">
        <v>3084.680536314168</v>
      </c>
      <c r="W9" s="15">
        <f t="shared" si="11"/>
        <v>-872.12014873886665</v>
      </c>
      <c r="X9" s="18">
        <v>2522.0346145753015</v>
      </c>
      <c r="Y9" s="18">
        <v>3515.8543021104761</v>
      </c>
      <c r="Z9" s="15">
        <f t="shared" si="13"/>
        <v>-993.81968753517458</v>
      </c>
      <c r="AA9" s="18">
        <v>2823.5935132597751</v>
      </c>
      <c r="AB9" s="18">
        <v>3954.3085184174047</v>
      </c>
      <c r="AC9" s="15">
        <f t="shared" si="15"/>
        <v>-1130.7150051576295</v>
      </c>
      <c r="AD9" s="18">
        <v>3102.3263942597755</v>
      </c>
      <c r="AE9" s="18">
        <v>4370.0244302137135</v>
      </c>
      <c r="AF9" s="15">
        <f t="shared" si="17"/>
        <v>-1267.698035953938</v>
      </c>
      <c r="AG9" s="18">
        <v>3379.6051392597756</v>
      </c>
      <c r="AH9" s="18">
        <v>4793.5293420100224</v>
      </c>
      <c r="AI9" s="15">
        <f t="shared" si="19"/>
        <v>-1413.9242027502469</v>
      </c>
      <c r="AJ9" s="18">
        <v>3709.7447576768118</v>
      </c>
      <c r="AK9" s="18">
        <v>5262.4678389678202</v>
      </c>
      <c r="AL9" s="15">
        <f t="shared" si="21"/>
        <v>-1552.7230812910084</v>
      </c>
    </row>
    <row r="10" spans="1:38" ht="18.75" customHeight="1" x14ac:dyDescent="0.3">
      <c r="A10" s="16" t="s">
        <v>25</v>
      </c>
      <c r="B10" s="20" t="s">
        <v>26</v>
      </c>
      <c r="C10" s="18">
        <v>48.032710000000002</v>
      </c>
      <c r="D10" s="18">
        <v>132.12356600606</v>
      </c>
      <c r="E10" s="15">
        <f t="shared" si="22"/>
        <v>-84.090856006059994</v>
      </c>
      <c r="F10" s="18">
        <v>101.87484499999999</v>
      </c>
      <c r="G10" s="18">
        <v>278.03106134211998</v>
      </c>
      <c r="H10" s="15">
        <f t="shared" si="1"/>
        <v>-176.15621634211999</v>
      </c>
      <c r="I10" s="18">
        <v>150.43833900000001</v>
      </c>
      <c r="J10" s="18">
        <v>399.47995550817996</v>
      </c>
      <c r="K10" s="15">
        <f t="shared" si="3"/>
        <v>-249.04161650817994</v>
      </c>
      <c r="L10" s="18">
        <v>223.01035000000002</v>
      </c>
      <c r="M10" s="18">
        <v>532.95512611423999</v>
      </c>
      <c r="N10" s="15">
        <f t="shared" si="5"/>
        <v>-309.94477611423997</v>
      </c>
      <c r="O10" s="18">
        <v>301.338864</v>
      </c>
      <c r="P10" s="18">
        <v>666.48847495029997</v>
      </c>
      <c r="Q10" s="15">
        <f t="shared" si="7"/>
        <v>-365.14961095029997</v>
      </c>
      <c r="R10" s="18">
        <v>433.92010199999999</v>
      </c>
      <c r="S10" s="18">
        <v>1099.6922985763599</v>
      </c>
      <c r="T10" s="15">
        <f t="shared" si="9"/>
        <v>-665.77219657635987</v>
      </c>
      <c r="U10" s="18">
        <v>487.30667599999992</v>
      </c>
      <c r="V10" s="18">
        <v>1240.5342494124197</v>
      </c>
      <c r="W10" s="15">
        <f t="shared" si="11"/>
        <v>-753.22757341241982</v>
      </c>
      <c r="X10" s="18">
        <v>541.39842499999997</v>
      </c>
      <c r="Y10" s="18">
        <v>1356.3426386084802</v>
      </c>
      <c r="Z10" s="15">
        <f t="shared" si="13"/>
        <v>-814.94421360848025</v>
      </c>
      <c r="AA10" s="18">
        <v>602.36584599999992</v>
      </c>
      <c r="AB10" s="18">
        <v>1491.7848886145403</v>
      </c>
      <c r="AC10" s="15">
        <f t="shared" si="15"/>
        <v>-889.41904261454033</v>
      </c>
      <c r="AD10" s="18">
        <v>659.35339499999998</v>
      </c>
      <c r="AE10" s="18">
        <v>1635.3809049605998</v>
      </c>
      <c r="AF10" s="15">
        <f t="shared" si="17"/>
        <v>-976.02750996059979</v>
      </c>
      <c r="AG10" s="18">
        <v>767.00520100000006</v>
      </c>
      <c r="AH10" s="18">
        <v>1774.1747459666601</v>
      </c>
      <c r="AI10" s="15">
        <f t="shared" si="19"/>
        <v>-1007.1695449666601</v>
      </c>
      <c r="AJ10" s="18">
        <v>896.86514099999999</v>
      </c>
      <c r="AK10" s="18">
        <v>1913.9737112327202</v>
      </c>
      <c r="AL10" s="15">
        <f t="shared" si="21"/>
        <v>-1017.1085702327202</v>
      </c>
    </row>
    <row r="11" spans="1:38" ht="18.75" customHeight="1" x14ac:dyDescent="0.3">
      <c r="A11" s="13" t="s">
        <v>27</v>
      </c>
      <c r="B11" s="21" t="s">
        <v>28</v>
      </c>
      <c r="C11" s="18">
        <v>24.639314000000002</v>
      </c>
      <c r="D11" s="18">
        <v>62.354143999999991</v>
      </c>
      <c r="E11" s="15">
        <f t="shared" si="22"/>
        <v>-37.714829999999992</v>
      </c>
      <c r="F11" s="18">
        <v>62.569184000000007</v>
      </c>
      <c r="G11" s="18">
        <v>126.71971199999999</v>
      </c>
      <c r="H11" s="15">
        <f t="shared" si="1"/>
        <v>-64.15052799999998</v>
      </c>
      <c r="I11" s="18">
        <v>90.379600000000011</v>
      </c>
      <c r="J11" s="18">
        <v>201.14239999999998</v>
      </c>
      <c r="K11" s="15">
        <f t="shared" si="3"/>
        <v>-110.76279999999997</v>
      </c>
      <c r="L11" s="18">
        <v>114.34371900000001</v>
      </c>
      <c r="M11" s="18">
        <v>310.58854399999996</v>
      </c>
      <c r="N11" s="15">
        <f t="shared" si="5"/>
        <v>-196.24482499999993</v>
      </c>
      <c r="O11" s="18">
        <v>193.34064499999999</v>
      </c>
      <c r="P11" s="18">
        <v>423.45487999999995</v>
      </c>
      <c r="Q11" s="15">
        <f t="shared" si="7"/>
        <v>-230.11423499999995</v>
      </c>
      <c r="R11" s="18">
        <v>540.1</v>
      </c>
      <c r="S11" s="18">
        <v>543.16159999999991</v>
      </c>
      <c r="T11" s="15">
        <f t="shared" si="9"/>
        <v>-3.0615999999998849</v>
      </c>
      <c r="U11" s="18">
        <v>563.26218700000004</v>
      </c>
      <c r="V11" s="18">
        <v>617.60759039999994</v>
      </c>
      <c r="W11" s="15">
        <f t="shared" si="11"/>
        <v>-54.345403399999896</v>
      </c>
      <c r="X11" s="18">
        <v>586.70879300000001</v>
      </c>
      <c r="Y11" s="18">
        <v>690.89036219999991</v>
      </c>
      <c r="Z11" s="15">
        <f t="shared" si="13"/>
        <v>-104.1815691999999</v>
      </c>
      <c r="AA11" s="18">
        <v>693.2944</v>
      </c>
      <c r="AB11" s="18">
        <v>775.80531999999994</v>
      </c>
      <c r="AC11" s="15">
        <f t="shared" si="15"/>
        <v>-82.510919999999942</v>
      </c>
      <c r="AD11" s="18">
        <v>866.22020199999997</v>
      </c>
      <c r="AE11" s="18">
        <v>866.61961759999997</v>
      </c>
      <c r="AF11" s="15">
        <f t="shared" si="17"/>
        <v>-0.39941559999999754</v>
      </c>
      <c r="AG11" s="18">
        <v>909.28679299999999</v>
      </c>
      <c r="AH11" s="18">
        <v>956.01494179999997</v>
      </c>
      <c r="AI11" s="15">
        <f t="shared" si="19"/>
        <v>-46.728148799999985</v>
      </c>
      <c r="AJ11" s="18">
        <v>1103.3000000000002</v>
      </c>
      <c r="AK11" s="18">
        <v>1059.5999999999999</v>
      </c>
      <c r="AL11" s="15">
        <f t="shared" si="21"/>
        <v>43.700000000000273</v>
      </c>
    </row>
    <row r="12" spans="1:38" s="11" customFormat="1" ht="18.75" customHeight="1" x14ac:dyDescent="0.3">
      <c r="A12" s="23"/>
      <c r="B12" s="24"/>
      <c r="C12" s="22" t="s">
        <v>29</v>
      </c>
      <c r="D12" s="22" t="s">
        <v>30</v>
      </c>
      <c r="E12" s="22" t="s">
        <v>16</v>
      </c>
      <c r="F12" s="22" t="s">
        <v>29</v>
      </c>
      <c r="G12" s="22" t="s">
        <v>30</v>
      </c>
      <c r="H12" s="22" t="s">
        <v>16</v>
      </c>
      <c r="I12" s="22" t="s">
        <v>29</v>
      </c>
      <c r="J12" s="22" t="s">
        <v>30</v>
      </c>
      <c r="K12" s="22" t="s">
        <v>16</v>
      </c>
      <c r="L12" s="22" t="s">
        <v>29</v>
      </c>
      <c r="M12" s="22" t="s">
        <v>30</v>
      </c>
      <c r="N12" s="22" t="s">
        <v>16</v>
      </c>
      <c r="O12" s="22" t="s">
        <v>29</v>
      </c>
      <c r="P12" s="22" t="s">
        <v>30</v>
      </c>
      <c r="Q12" s="22" t="s">
        <v>16</v>
      </c>
      <c r="R12" s="22" t="s">
        <v>29</v>
      </c>
      <c r="S12" s="22" t="s">
        <v>30</v>
      </c>
      <c r="T12" s="22" t="s">
        <v>16</v>
      </c>
      <c r="U12" s="22" t="s">
        <v>29</v>
      </c>
      <c r="V12" s="22" t="s">
        <v>30</v>
      </c>
      <c r="W12" s="22" t="s">
        <v>16</v>
      </c>
      <c r="X12" s="22" t="s">
        <v>29</v>
      </c>
      <c r="Y12" s="22" t="s">
        <v>30</v>
      </c>
      <c r="Z12" s="22" t="s">
        <v>16</v>
      </c>
      <c r="AA12" s="22" t="s">
        <v>29</v>
      </c>
      <c r="AB12" s="22" t="s">
        <v>30</v>
      </c>
      <c r="AC12" s="22" t="s">
        <v>16</v>
      </c>
      <c r="AD12" s="22" t="s">
        <v>29</v>
      </c>
      <c r="AE12" s="22" t="s">
        <v>30</v>
      </c>
      <c r="AF12" s="22" t="s">
        <v>16</v>
      </c>
      <c r="AG12" s="22" t="s">
        <v>29</v>
      </c>
      <c r="AH12" s="22" t="s">
        <v>30</v>
      </c>
      <c r="AI12" s="22" t="s">
        <v>16</v>
      </c>
      <c r="AJ12" s="22" t="s">
        <v>29</v>
      </c>
      <c r="AK12" s="22" t="s">
        <v>30</v>
      </c>
      <c r="AL12" s="22" t="s">
        <v>16</v>
      </c>
    </row>
    <row r="13" spans="1:38" s="11" customFormat="1" ht="18.75" customHeight="1" x14ac:dyDescent="0.3">
      <c r="A13" s="13" t="s">
        <v>31</v>
      </c>
      <c r="B13" s="25" t="s">
        <v>32</v>
      </c>
      <c r="C13" s="15">
        <f>+C14+C15+E16+C17+C18</f>
        <v>128.57498633151476</v>
      </c>
      <c r="D13" s="15">
        <f>+D14+D15+D17+D18</f>
        <v>149.50753995493028</v>
      </c>
      <c r="E13" s="15">
        <f t="shared" si="22"/>
        <v>-20.932553623415515</v>
      </c>
      <c r="F13" s="15">
        <f t="shared" ref="F13" si="23">+F14+F15+H16+F17+F18</f>
        <v>1652.1354827481453</v>
      </c>
      <c r="G13" s="15">
        <f t="shared" ref="G13" si="24">+G14+G15+G17+G18</f>
        <v>1511.7712518584442</v>
      </c>
      <c r="H13" s="15">
        <f t="shared" ref="H13:H15" si="25">+F13-G13</f>
        <v>140.36423088970105</v>
      </c>
      <c r="I13" s="15">
        <f t="shared" ref="I13" si="26">+I14+I15+K16+I17+I18</f>
        <v>4506.2643648608419</v>
      </c>
      <c r="J13" s="15">
        <f t="shared" ref="J13" si="27">+J14+J15+J17+J18</f>
        <v>4671.9098836190697</v>
      </c>
      <c r="K13" s="15">
        <f t="shared" ref="K13:K15" si="28">+I13-J13</f>
        <v>-165.64551875822781</v>
      </c>
      <c r="L13" s="15">
        <f t="shared" ref="L13" si="29">+L14+L15+N16+L17+L18</f>
        <v>4256.3987472467934</v>
      </c>
      <c r="M13" s="15">
        <f t="shared" ref="M13" si="30">+M14+M15+M17+M18</f>
        <v>4211.4513968559095</v>
      </c>
      <c r="N13" s="15">
        <f t="shared" ref="N13:N15" si="31">+L13-M13</f>
        <v>44.947350390883912</v>
      </c>
      <c r="O13" s="15">
        <f t="shared" ref="O13" si="32">+O14+O15+Q16+O17+O18</f>
        <v>4865.6107518016779</v>
      </c>
      <c r="P13" s="15">
        <f t="shared" ref="P13" si="33">+P14+P15+P17+P18</f>
        <v>5359.1726969694246</v>
      </c>
      <c r="Q13" s="15">
        <f t="shared" ref="Q13:Q15" si="34">+O13-P13</f>
        <v>-493.56194516774667</v>
      </c>
      <c r="R13" s="15">
        <f t="shared" ref="R13" si="35">+R14+R15+T16+R17+R18</f>
        <v>5087.7817661596491</v>
      </c>
      <c r="S13" s="15">
        <f t="shared" ref="S13" si="36">+S14+S15+S17+S18</f>
        <v>5116.8158855122574</v>
      </c>
      <c r="T13" s="15">
        <f t="shared" ref="T13:T15" si="37">+R13-S13</f>
        <v>-29.034119352608286</v>
      </c>
      <c r="U13" s="15">
        <f t="shared" ref="U13" si="38">+U14+U15+W16+U17+U18</f>
        <v>4462.645226060481</v>
      </c>
      <c r="V13" s="15">
        <f t="shared" ref="V13" si="39">+V14+V15+V17+V18</f>
        <v>5713.2877356839163</v>
      </c>
      <c r="W13" s="15">
        <f t="shared" ref="W13:W15" si="40">+U13-V13</f>
        <v>-1250.6425096234352</v>
      </c>
      <c r="X13" s="15">
        <f t="shared" ref="X13" si="41">+X14+X15+Z16+X17+X18</f>
        <v>5503.3172114288291</v>
      </c>
      <c r="Y13" s="15">
        <f t="shared" ref="Y13" si="42">+Y14+Y15+Y17+Y18</f>
        <v>6592.8127098046843</v>
      </c>
      <c r="Z13" s="15">
        <f t="shared" ref="Z13:Z15" si="43">+X13-Y13</f>
        <v>-1089.4954983758553</v>
      </c>
      <c r="AA13" s="15">
        <f t="shared" ref="AA13" si="44">+AA14+AA15+AC16+AA17+AA18</f>
        <v>5864.7436703253952</v>
      </c>
      <c r="AB13" s="15">
        <f t="shared" ref="AB13" si="45">+AB14+AB15+AB17+AB18</f>
        <v>7285.5551633343011</v>
      </c>
      <c r="AC13" s="15">
        <f t="shared" ref="AC13:AC15" si="46">+AA13-AB13</f>
        <v>-1420.8114930089059</v>
      </c>
      <c r="AD13" s="15">
        <f t="shared" ref="AD13" si="47">+AD14+AD15+AF16+AD17+AD18</f>
        <v>6560.4574890749464</v>
      </c>
      <c r="AE13" s="15">
        <f t="shared" ref="AE13" si="48">+AE14+AE15+AE17+AE18</f>
        <v>7731.3009435435215</v>
      </c>
      <c r="AF13" s="15">
        <f t="shared" ref="AF13:AF15" si="49">+AD13-AE13</f>
        <v>-1170.8434544685751</v>
      </c>
      <c r="AG13" s="15">
        <f t="shared" ref="AG13" si="50">+AG14+AG15+AI16+AG17+AG18</f>
        <v>17914.407757736339</v>
      </c>
      <c r="AH13" s="15">
        <f t="shared" ref="AH13" si="51">+AH14+AH15+AH17+AH18</f>
        <v>19133.955461143894</v>
      </c>
      <c r="AI13" s="15">
        <f t="shared" ref="AI13:AI15" si="52">+AG13-AH13</f>
        <v>-1219.5477034075557</v>
      </c>
      <c r="AJ13" s="15">
        <f t="shared" ref="AJ13" si="53">+AJ14+AJ15+AL16+AJ17+AJ18</f>
        <v>18152.845090737766</v>
      </c>
      <c r="AK13" s="15">
        <f t="shared" ref="AK13" si="54">+AK14+AK15+AK17+AK18</f>
        <v>20674.456057435596</v>
      </c>
      <c r="AL13" s="15">
        <f t="shared" ref="AL13:AL15" si="55">+AJ13-AK13</f>
        <v>-2521.61096669783</v>
      </c>
    </row>
    <row r="14" spans="1:38" ht="18.75" customHeight="1" x14ac:dyDescent="0.25">
      <c r="A14" s="16" t="s">
        <v>33</v>
      </c>
      <c r="B14" s="26" t="s">
        <v>34</v>
      </c>
      <c r="C14" s="18">
        <v>185.01153750009254</v>
      </c>
      <c r="D14" s="18">
        <v>571.82319929640039</v>
      </c>
      <c r="E14" s="15">
        <f t="shared" si="22"/>
        <v>-386.81166179630782</v>
      </c>
      <c r="F14" s="18">
        <v>645.80871423794133</v>
      </c>
      <c r="G14" s="18">
        <v>1123.6870378305553</v>
      </c>
      <c r="H14" s="15">
        <f t="shared" si="25"/>
        <v>-477.87832359261392</v>
      </c>
      <c r="I14" s="18">
        <v>907.77217099999984</v>
      </c>
      <c r="J14" s="18">
        <v>1659.6391583889251</v>
      </c>
      <c r="K14" s="15">
        <f t="shared" si="28"/>
        <v>-751.86698738892528</v>
      </c>
      <c r="L14" s="18">
        <v>834.20987045704305</v>
      </c>
      <c r="M14" s="18">
        <v>1481.5057016422832</v>
      </c>
      <c r="N14" s="15">
        <f t="shared" si="31"/>
        <v>-647.2958311852401</v>
      </c>
      <c r="O14" s="18">
        <v>1257.2961928364293</v>
      </c>
      <c r="P14" s="18">
        <v>1986.2280578179718</v>
      </c>
      <c r="Q14" s="15">
        <f t="shared" si="34"/>
        <v>-728.9318649815425</v>
      </c>
      <c r="R14" s="18">
        <v>1016.0139180000001</v>
      </c>
      <c r="S14" s="18">
        <v>1696.1838277778497</v>
      </c>
      <c r="T14" s="15">
        <f t="shared" si="37"/>
        <v>-680.16990977784963</v>
      </c>
      <c r="U14" s="18">
        <v>465.6475970975066</v>
      </c>
      <c r="V14" s="18">
        <v>2033.1555516716728</v>
      </c>
      <c r="W14" s="15">
        <f t="shared" si="40"/>
        <v>-1567.5079545741662</v>
      </c>
      <c r="X14" s="18">
        <v>929.36106929642062</v>
      </c>
      <c r="Y14" s="18">
        <v>2125.7692686668847</v>
      </c>
      <c r="Z14" s="15">
        <f t="shared" si="43"/>
        <v>-1196.408199370464</v>
      </c>
      <c r="AA14" s="18">
        <v>937.61046600000009</v>
      </c>
      <c r="AB14" s="18">
        <v>2249.6311114797741</v>
      </c>
      <c r="AC14" s="15">
        <f t="shared" si="46"/>
        <v>-1312.020645479774</v>
      </c>
      <c r="AD14" s="18">
        <v>1161.7810651402083</v>
      </c>
      <c r="AE14" s="18">
        <v>2548.6616744162848</v>
      </c>
      <c r="AF14" s="15">
        <f t="shared" si="49"/>
        <v>-1386.8806092760765</v>
      </c>
      <c r="AG14" s="18">
        <v>1549.2379932861986</v>
      </c>
      <c r="AH14" s="18">
        <v>2876.7987663585955</v>
      </c>
      <c r="AI14" s="15">
        <f t="shared" si="52"/>
        <v>-1327.5607730723968</v>
      </c>
      <c r="AJ14" s="18">
        <v>1366.5467029999995</v>
      </c>
      <c r="AK14" s="18">
        <v>3748.9226489296998</v>
      </c>
      <c r="AL14" s="15">
        <f t="shared" si="55"/>
        <v>-2382.3759459297003</v>
      </c>
    </row>
    <row r="15" spans="1:38" ht="18.75" customHeight="1" x14ac:dyDescent="0.25">
      <c r="A15" s="16" t="s">
        <v>35</v>
      </c>
      <c r="B15" s="26" t="s">
        <v>36</v>
      </c>
      <c r="C15" s="18">
        <v>408.4</v>
      </c>
      <c r="D15" s="18">
        <v>-1001.1000000000001</v>
      </c>
      <c r="E15" s="15">
        <f t="shared" si="22"/>
        <v>1409.5</v>
      </c>
      <c r="F15" s="18">
        <v>990</v>
      </c>
      <c r="G15" s="18">
        <v>-644.39999999999986</v>
      </c>
      <c r="H15" s="15">
        <f t="shared" si="25"/>
        <v>1634.3999999999999</v>
      </c>
      <c r="I15" s="18">
        <v>1255.8</v>
      </c>
      <c r="J15" s="18">
        <v>1101.3</v>
      </c>
      <c r="K15" s="15">
        <f t="shared" si="28"/>
        <v>154.5</v>
      </c>
      <c r="L15" s="18">
        <v>1710.1</v>
      </c>
      <c r="M15" s="18">
        <v>1397.5</v>
      </c>
      <c r="N15" s="15">
        <f t="shared" si="31"/>
        <v>312.59999999999991</v>
      </c>
      <c r="O15" s="18">
        <v>2019.4</v>
      </c>
      <c r="P15" s="18">
        <v>935.2</v>
      </c>
      <c r="Q15" s="15">
        <f t="shared" si="34"/>
        <v>1084.2</v>
      </c>
      <c r="R15" s="18">
        <v>2540.1999999999998</v>
      </c>
      <c r="S15" s="18">
        <v>1262.3</v>
      </c>
      <c r="T15" s="15">
        <f t="shared" si="37"/>
        <v>1277.8999999999999</v>
      </c>
      <c r="U15" s="18">
        <v>2421.5</v>
      </c>
      <c r="V15" s="18">
        <v>1324.3</v>
      </c>
      <c r="W15" s="15">
        <f t="shared" si="40"/>
        <v>1097.2</v>
      </c>
      <c r="X15" s="18">
        <v>2681.7</v>
      </c>
      <c r="Y15" s="18">
        <v>1600</v>
      </c>
      <c r="Z15" s="15">
        <f t="shared" si="43"/>
        <v>1081.6999999999998</v>
      </c>
      <c r="AA15" s="18">
        <v>2865.5000000000005</v>
      </c>
      <c r="AB15" s="18">
        <v>2210.6999999999998</v>
      </c>
      <c r="AC15" s="15">
        <f t="shared" si="46"/>
        <v>654.80000000000064</v>
      </c>
      <c r="AD15" s="18">
        <v>3277.2</v>
      </c>
      <c r="AE15" s="18">
        <v>3039.5</v>
      </c>
      <c r="AF15" s="15">
        <f t="shared" si="49"/>
        <v>237.69999999999982</v>
      </c>
      <c r="AG15" s="18">
        <v>3468.8</v>
      </c>
      <c r="AH15" s="18">
        <v>2464.2000000000003</v>
      </c>
      <c r="AI15" s="15">
        <f t="shared" si="52"/>
        <v>1004.5999999999999</v>
      </c>
      <c r="AJ15" s="18">
        <v>3677.8</v>
      </c>
      <c r="AK15" s="18">
        <v>2754.7</v>
      </c>
      <c r="AL15" s="15">
        <f t="shared" si="55"/>
        <v>923.10000000000036</v>
      </c>
    </row>
    <row r="16" spans="1:38" ht="18.75" customHeight="1" x14ac:dyDescent="0.25">
      <c r="A16" s="16" t="s">
        <v>37</v>
      </c>
      <c r="B16" s="26" t="s">
        <v>38</v>
      </c>
      <c r="C16" s="27"/>
      <c r="D16" s="27"/>
      <c r="E16" s="18">
        <v>25.235999999999997</v>
      </c>
      <c r="F16" s="27"/>
      <c r="G16" s="27"/>
      <c r="H16" s="18">
        <v>30.349</v>
      </c>
      <c r="I16" s="27"/>
      <c r="J16" s="27"/>
      <c r="K16" s="18">
        <v>67.134</v>
      </c>
      <c r="L16" s="27"/>
      <c r="M16" s="27"/>
      <c r="N16" s="18">
        <v>80.574000000000012</v>
      </c>
      <c r="O16" s="27"/>
      <c r="P16" s="27"/>
      <c r="Q16" s="18">
        <v>29.123000000000008</v>
      </c>
      <c r="R16" s="27"/>
      <c r="S16" s="27"/>
      <c r="T16" s="18">
        <v>9.6080000000000041</v>
      </c>
      <c r="U16" s="27"/>
      <c r="V16" s="27"/>
      <c r="W16" s="18">
        <v>21.667999999999999</v>
      </c>
      <c r="X16" s="27"/>
      <c r="Y16" s="27"/>
      <c r="Z16" s="18">
        <v>41.013999999999996</v>
      </c>
      <c r="AA16" s="27"/>
      <c r="AB16" s="27"/>
      <c r="AC16" s="18">
        <v>60.289000000000016</v>
      </c>
      <c r="AD16" s="27"/>
      <c r="AE16" s="27"/>
      <c r="AF16" s="18">
        <v>58.545000000000002</v>
      </c>
      <c r="AG16" s="27"/>
      <c r="AH16" s="27"/>
      <c r="AI16" s="18">
        <v>44.914999999999999</v>
      </c>
      <c r="AJ16" s="27"/>
      <c r="AK16" s="27"/>
      <c r="AL16" s="18">
        <v>76.460999999999999</v>
      </c>
    </row>
    <row r="17" spans="1:38" ht="18.75" customHeight="1" x14ac:dyDescent="0.25">
      <c r="A17" s="16" t="s">
        <v>39</v>
      </c>
      <c r="B17" s="26" t="s">
        <v>40</v>
      </c>
      <c r="C17" s="18">
        <v>-490.07255116857777</v>
      </c>
      <c r="D17" s="18">
        <v>578.78434065853003</v>
      </c>
      <c r="E17" s="15">
        <f t="shared" si="22"/>
        <v>-1068.8568918271078</v>
      </c>
      <c r="F17" s="18">
        <v>77.277768510203998</v>
      </c>
      <c r="G17" s="18">
        <v>1032.4842140278888</v>
      </c>
      <c r="H17" s="15">
        <f t="shared" ref="H17:H18" si="56">+F17-G17</f>
        <v>-955.20644551768487</v>
      </c>
      <c r="I17" s="18">
        <v>2372.3581938608422</v>
      </c>
      <c r="J17" s="18">
        <v>1910.970725230145</v>
      </c>
      <c r="K17" s="15">
        <f t="shared" ref="K17:K18" si="57">+I17-J17</f>
        <v>461.38746863069719</v>
      </c>
      <c r="L17" s="18">
        <v>1638.2148767897506</v>
      </c>
      <c r="M17" s="18">
        <v>1332.4456952136261</v>
      </c>
      <c r="N17" s="15">
        <f t="shared" ref="N17:N18" si="58">+L17-M17</f>
        <v>305.76918157612454</v>
      </c>
      <c r="O17" s="18">
        <v>1555.391558965249</v>
      </c>
      <c r="P17" s="18">
        <v>2437.7446391514532</v>
      </c>
      <c r="Q17" s="15">
        <f t="shared" ref="Q17:Q18" si="59">+O17-P17</f>
        <v>-882.35308018620412</v>
      </c>
      <c r="R17" s="18">
        <v>1286.1598481596491</v>
      </c>
      <c r="S17" s="18">
        <v>2158.3320577344075</v>
      </c>
      <c r="T17" s="15">
        <f t="shared" ref="T17:T18" si="60">+R17-S17</f>
        <v>-872.17220957475843</v>
      </c>
      <c r="U17" s="18">
        <v>1318.0296289629741</v>
      </c>
      <c r="V17" s="18">
        <v>2355.832184012243</v>
      </c>
      <c r="W17" s="15">
        <f t="shared" ref="W17:W18" si="61">+U17-V17</f>
        <v>-1037.8025550492689</v>
      </c>
      <c r="X17" s="18">
        <v>1617.9421421324082</v>
      </c>
      <c r="Y17" s="18">
        <v>2867.0434411378001</v>
      </c>
      <c r="Z17" s="15">
        <f t="shared" ref="Z17:Z18" si="62">+X17-Y17</f>
        <v>-1249.1012990053919</v>
      </c>
      <c r="AA17" s="18">
        <v>1727.2442043253936</v>
      </c>
      <c r="AB17" s="18">
        <v>2825.2240518545268</v>
      </c>
      <c r="AC17" s="15">
        <f t="shared" ref="AC17:AC18" si="63">+AA17-AB17</f>
        <v>-1097.9798475291332</v>
      </c>
      <c r="AD17" s="18">
        <v>1942.9314239347382</v>
      </c>
      <c r="AE17" s="18">
        <v>2143.1392691272367</v>
      </c>
      <c r="AF17" s="15">
        <f t="shared" ref="AF17:AF18" si="64">+AD17-AE17</f>
        <v>-200.20784519249855</v>
      </c>
      <c r="AG17" s="18">
        <v>12525.354764450141</v>
      </c>
      <c r="AH17" s="18">
        <v>13792.956694785298</v>
      </c>
      <c r="AI17" s="15">
        <f t="shared" ref="AI17:AI18" si="65">+AG17-AH17</f>
        <v>-1267.6019303351568</v>
      </c>
      <c r="AJ17" s="18">
        <v>12561.337387737765</v>
      </c>
      <c r="AK17" s="18">
        <v>14170.833408505896</v>
      </c>
      <c r="AL17" s="15">
        <f t="shared" ref="AL17:AL18" si="66">+AJ17-AK17</f>
        <v>-1609.4960207681306</v>
      </c>
    </row>
    <row r="18" spans="1:38" ht="18.75" customHeight="1" x14ac:dyDescent="0.25">
      <c r="A18" s="16" t="s">
        <v>41</v>
      </c>
      <c r="B18" s="26" t="s">
        <v>42</v>
      </c>
      <c r="C18" s="18">
        <v>0</v>
      </c>
      <c r="D18" s="27"/>
      <c r="E18" s="15">
        <f t="shared" si="22"/>
        <v>0</v>
      </c>
      <c r="F18" s="18">
        <v>-91.3</v>
      </c>
      <c r="G18" s="27"/>
      <c r="H18" s="15">
        <f t="shared" si="56"/>
        <v>-91.3</v>
      </c>
      <c r="I18" s="18">
        <v>-96.800000000000011</v>
      </c>
      <c r="J18" s="27"/>
      <c r="K18" s="15">
        <f t="shared" si="57"/>
        <v>-96.800000000000011</v>
      </c>
      <c r="L18" s="18">
        <v>-6.6999999999999948</v>
      </c>
      <c r="M18" s="27"/>
      <c r="N18" s="15">
        <f t="shared" si="58"/>
        <v>-6.6999999999999948</v>
      </c>
      <c r="O18" s="18">
        <v>4.4000000000000048</v>
      </c>
      <c r="P18" s="27"/>
      <c r="Q18" s="15">
        <f t="shared" si="59"/>
        <v>4.4000000000000048</v>
      </c>
      <c r="R18" s="18">
        <v>235.8</v>
      </c>
      <c r="S18" s="27"/>
      <c r="T18" s="15">
        <f t="shared" si="60"/>
        <v>235.8</v>
      </c>
      <c r="U18" s="18">
        <v>235.8</v>
      </c>
      <c r="V18" s="27"/>
      <c r="W18" s="15">
        <f t="shared" si="61"/>
        <v>235.8</v>
      </c>
      <c r="X18" s="18">
        <v>233.3</v>
      </c>
      <c r="Y18" s="27"/>
      <c r="Z18" s="15">
        <f t="shared" si="62"/>
        <v>233.3</v>
      </c>
      <c r="AA18" s="18">
        <v>274.10000000000002</v>
      </c>
      <c r="AB18" s="27"/>
      <c r="AC18" s="15">
        <f t="shared" si="63"/>
        <v>274.10000000000002</v>
      </c>
      <c r="AD18" s="18">
        <v>120</v>
      </c>
      <c r="AE18" s="27"/>
      <c r="AF18" s="15">
        <f t="shared" si="64"/>
        <v>120</v>
      </c>
      <c r="AG18" s="18">
        <v>326.10000000000002</v>
      </c>
      <c r="AH18" s="27"/>
      <c r="AI18" s="15">
        <f t="shared" si="65"/>
        <v>326.10000000000002</v>
      </c>
      <c r="AJ18" s="18">
        <v>470.70000000000005</v>
      </c>
      <c r="AK18" s="27"/>
      <c r="AL18" s="15">
        <f t="shared" si="66"/>
        <v>470.70000000000005</v>
      </c>
    </row>
    <row r="19" spans="1:38" ht="18.75" customHeight="1" x14ac:dyDescent="0.25">
      <c r="A19" s="13" t="s">
        <v>43</v>
      </c>
      <c r="B19" s="28" t="s">
        <v>44</v>
      </c>
      <c r="C19" s="29"/>
      <c r="D19" s="29"/>
      <c r="E19" s="30">
        <f>-E6-E11+E13</f>
        <v>396.97619417895305</v>
      </c>
      <c r="F19" s="29"/>
      <c r="G19" s="29"/>
      <c r="H19" s="30">
        <f>-H6-H11+H13</f>
        <v>805.93685682444027</v>
      </c>
      <c r="I19" s="29"/>
      <c r="J19" s="29"/>
      <c r="K19" s="30">
        <f>-K6-K11+K13</f>
        <v>442.19222965752169</v>
      </c>
      <c r="L19" s="29"/>
      <c r="M19" s="29"/>
      <c r="N19" s="30">
        <f>-N6-N11+N13</f>
        <v>830.10833020899486</v>
      </c>
      <c r="O19" s="29"/>
      <c r="P19" s="29"/>
      <c r="Q19" s="30">
        <f>-Q6-Q11+Q13</f>
        <v>499.6937082827435</v>
      </c>
      <c r="R19" s="29"/>
      <c r="S19" s="29"/>
      <c r="T19" s="30">
        <f>-T6-T11+T13</f>
        <v>862.09061572505186</v>
      </c>
      <c r="U19" s="29"/>
      <c r="V19" s="29"/>
      <c r="W19" s="30">
        <f>-W6-W11+W13</f>
        <v>-55.392946513405832</v>
      </c>
      <c r="X19" s="29"/>
      <c r="Y19" s="29"/>
      <c r="Z19" s="30">
        <f>-Z6-Z11+Z13</f>
        <v>303.13766352654875</v>
      </c>
      <c r="AA19" s="29"/>
      <c r="AB19" s="29"/>
      <c r="AC19" s="30">
        <f>-AC6-AC11+AC13</f>
        <v>-170.99523230533646</v>
      </c>
      <c r="AD19" s="29"/>
      <c r="AE19" s="29"/>
      <c r="AF19" s="30">
        <f>-AF6-AF11+AF13</f>
        <v>-1.4535390226219533</v>
      </c>
      <c r="AG19" s="29"/>
      <c r="AH19" s="29"/>
      <c r="AI19" s="30">
        <f>-AI6-AI11+AI13</f>
        <v>-15.177096959244409</v>
      </c>
      <c r="AJ19" s="29"/>
      <c r="AK19" s="29"/>
      <c r="AL19" s="30">
        <f>-AL6-AL11+AL13</f>
        <v>-1091.5858270407221</v>
      </c>
    </row>
    <row r="20" spans="1:38" s="31" customFormat="1" x14ac:dyDescent="0.25"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</row>
    <row r="21" spans="1:38" s="31" customFormat="1" x14ac:dyDescent="0.25"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</row>
    <row r="22" spans="1:38" s="31" customFormat="1" x14ac:dyDescent="0.25"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</row>
    <row r="23" spans="1:38" s="31" customFormat="1" x14ac:dyDescent="0.25"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</row>
    <row r="24" spans="1:38" s="31" customFormat="1" x14ac:dyDescent="0.25"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</row>
    <row r="25" spans="1:38" s="31" customFormat="1" x14ac:dyDescent="0.25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</row>
    <row r="26" spans="1:38" s="31" customFormat="1" x14ac:dyDescent="0.25"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</row>
    <row r="27" spans="1:38" s="31" customFormat="1" x14ac:dyDescent="0.25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</row>
    <row r="28" spans="1:38" s="31" customFormat="1" x14ac:dyDescent="0.25"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</row>
    <row r="29" spans="1:38" s="31" customFormat="1" x14ac:dyDescent="0.25"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</row>
    <row r="30" spans="1:38" s="31" customFormat="1" x14ac:dyDescent="0.25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</row>
    <row r="31" spans="1:38" s="31" customFormat="1" x14ac:dyDescent="0.25"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</row>
    <row r="32" spans="1:38" s="31" customFormat="1" x14ac:dyDescent="0.25"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</row>
    <row r="33" spans="3:38" s="31" customFormat="1" x14ac:dyDescent="0.25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</row>
    <row r="34" spans="3:38" s="31" customFormat="1" x14ac:dyDescent="0.25"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</row>
    <row r="35" spans="3:38" s="31" customFormat="1" x14ac:dyDescent="0.25"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</row>
    <row r="36" spans="3:38" s="31" customFormat="1" x14ac:dyDescent="0.25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</row>
    <row r="37" spans="3:38" s="31" customFormat="1" x14ac:dyDescent="0.25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</row>
    <row r="38" spans="3:38" s="31" customFormat="1" x14ac:dyDescent="0.25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</row>
    <row r="39" spans="3:38" s="31" customFormat="1" x14ac:dyDescent="0.25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</row>
    <row r="40" spans="3:38" s="31" customFormat="1" x14ac:dyDescent="0.25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</row>
    <row r="41" spans="3:38" s="31" customFormat="1" x14ac:dyDescent="0.25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</row>
    <row r="42" spans="3:38" s="31" customFormat="1" x14ac:dyDescent="0.25"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</row>
    <row r="43" spans="3:38" s="31" customFormat="1" x14ac:dyDescent="0.25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</row>
    <row r="44" spans="3:38" s="31" customFormat="1" x14ac:dyDescent="0.25"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</row>
    <row r="45" spans="3:38" s="31" customFormat="1" x14ac:dyDescent="0.25"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</row>
    <row r="46" spans="3:38" s="31" customFormat="1" x14ac:dyDescent="0.25"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</row>
    <row r="47" spans="3:38" s="31" customFormat="1" x14ac:dyDescent="0.25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</row>
    <row r="48" spans="3:38" s="31" customFormat="1" x14ac:dyDescent="0.25"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</row>
    <row r="49" spans="3:38" s="31" customFormat="1" x14ac:dyDescent="0.25"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</row>
    <row r="50" spans="3:38" s="31" customFormat="1" x14ac:dyDescent="0.25"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</row>
    <row r="51" spans="3:38" s="31" customFormat="1" x14ac:dyDescent="0.25"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</row>
    <row r="52" spans="3:38" s="31" customFormat="1" x14ac:dyDescent="0.25">
      <c r="C52" s="32"/>
      <c r="D52" s="32"/>
      <c r="E52" s="2"/>
      <c r="F52" s="32"/>
      <c r="G52" s="32"/>
      <c r="H52" s="2"/>
      <c r="I52" s="32"/>
      <c r="J52" s="32"/>
      <c r="K52" s="2"/>
      <c r="L52" s="32"/>
      <c r="M52" s="32"/>
      <c r="N52" s="2"/>
      <c r="O52" s="32"/>
      <c r="P52" s="32"/>
      <c r="Q52" s="2"/>
      <c r="R52" s="32"/>
      <c r="S52" s="32"/>
      <c r="T52" s="2"/>
      <c r="U52" s="32"/>
      <c r="V52" s="32"/>
      <c r="W52" s="2"/>
      <c r="X52" s="32"/>
      <c r="Y52" s="32"/>
      <c r="Z52" s="2"/>
      <c r="AA52" s="32"/>
      <c r="AB52" s="32"/>
      <c r="AC52" s="2"/>
      <c r="AD52" s="32"/>
      <c r="AE52" s="32"/>
      <c r="AF52" s="2"/>
      <c r="AG52" s="32"/>
      <c r="AH52" s="32"/>
      <c r="AI52" s="2"/>
      <c r="AJ52" s="32"/>
      <c r="AK52" s="32"/>
      <c r="AL52" s="2"/>
    </row>
    <row r="53" spans="3:38" s="31" customFormat="1" x14ac:dyDescent="0.25">
      <c r="C53" s="32"/>
      <c r="D53" s="32"/>
      <c r="E53" s="2"/>
      <c r="F53" s="32"/>
      <c r="G53" s="32"/>
      <c r="H53" s="2"/>
      <c r="I53" s="32"/>
      <c r="J53" s="32"/>
      <c r="K53" s="2"/>
      <c r="L53" s="32"/>
      <c r="M53" s="32"/>
      <c r="N53" s="2"/>
      <c r="O53" s="32"/>
      <c r="P53" s="32"/>
      <c r="Q53" s="2"/>
      <c r="R53" s="32"/>
      <c r="S53" s="32"/>
      <c r="T53" s="2"/>
      <c r="U53" s="32"/>
      <c r="V53" s="32"/>
      <c r="W53" s="2"/>
      <c r="X53" s="32"/>
      <c r="Y53" s="32"/>
      <c r="Z53" s="2"/>
      <c r="AA53" s="32"/>
      <c r="AB53" s="32"/>
      <c r="AC53" s="2"/>
      <c r="AD53" s="32"/>
      <c r="AE53" s="32"/>
      <c r="AF53" s="2"/>
      <c r="AG53" s="32"/>
      <c r="AH53" s="32"/>
      <c r="AI53" s="2"/>
      <c r="AJ53" s="32"/>
      <c r="AK53" s="32"/>
      <c r="AL53" s="2"/>
    </row>
    <row r="54" spans="3:38" s="31" customFormat="1" x14ac:dyDescent="0.25">
      <c r="C54" s="32"/>
      <c r="D54" s="32"/>
      <c r="E54" s="2"/>
      <c r="F54" s="32"/>
      <c r="G54" s="32"/>
      <c r="H54" s="2"/>
      <c r="I54" s="32"/>
      <c r="J54" s="32"/>
      <c r="K54" s="2"/>
      <c r="L54" s="32"/>
      <c r="M54" s="32"/>
      <c r="N54" s="2"/>
      <c r="O54" s="32"/>
      <c r="P54" s="32"/>
      <c r="Q54" s="2"/>
      <c r="R54" s="32"/>
      <c r="S54" s="32"/>
      <c r="T54" s="2"/>
      <c r="U54" s="32"/>
      <c r="V54" s="32"/>
      <c r="W54" s="2"/>
      <c r="X54" s="32"/>
      <c r="Y54" s="32"/>
      <c r="Z54" s="2"/>
      <c r="AA54" s="32"/>
      <c r="AB54" s="32"/>
      <c r="AC54" s="2"/>
      <c r="AD54" s="32"/>
      <c r="AE54" s="32"/>
      <c r="AF54" s="2"/>
      <c r="AG54" s="32"/>
      <c r="AH54" s="32"/>
      <c r="AI54" s="2"/>
      <c r="AJ54" s="32"/>
      <c r="AK54" s="32"/>
      <c r="AL54" s="2"/>
    </row>
    <row r="55" spans="3:38" s="31" customFormat="1" x14ac:dyDescent="0.2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3:38" s="31" customForma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3:38" s="31" customForma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3:38" s="31" customForma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3:38" s="31" customForma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3:38" s="31" customForma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s="31" customForma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3:38" s="31" customFormat="1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3:38" s="31" customFormat="1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3:38" s="31" customFormat="1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78" spans="1:16067" s="2" customFormat="1" x14ac:dyDescent="0.2">
      <c r="A78" s="1"/>
      <c r="B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x14ac:dyDescent="0.2">
      <c r="A79" s="1"/>
      <c r="B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x14ac:dyDescent="0.2">
      <c r="A80" s="1"/>
      <c r="B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x14ac:dyDescent="0.2">
      <c r="A81" s="1"/>
      <c r="B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x14ac:dyDescent="0.2">
      <c r="A82" s="1"/>
      <c r="B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x14ac:dyDescent="0.2">
      <c r="A83" s="1"/>
      <c r="B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x14ac:dyDescent="0.2">
      <c r="A84" s="1"/>
      <c r="B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x14ac:dyDescent="0.2">
      <c r="A85" s="1"/>
      <c r="B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x14ac:dyDescent="0.2">
      <c r="A86" s="1"/>
      <c r="B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="2" customFormat="1" x14ac:dyDescent="0.25"/>
    <row r="228" s="2" customFormat="1" x14ac:dyDescent="0.25"/>
  </sheetData>
  <conditionalFormatting sqref="C5">
    <cfRule type="duplicateValues" dxfId="429" priority="1" stopIfTrue="1"/>
    <cfRule type="duplicateValues" dxfId="428" priority="2" stopIfTrue="1"/>
  </conditionalFormatting>
  <conditionalFormatting sqref="C12">
    <cfRule type="duplicateValues" dxfId="423" priority="425" stopIfTrue="1"/>
    <cfRule type="duplicateValues" dxfId="422" priority="426" stopIfTrue="1"/>
    <cfRule type="duplicateValues" dxfId="421" priority="431" stopIfTrue="1"/>
    <cfRule type="duplicateValues" dxfId="420" priority="432" stopIfTrue="1"/>
  </conditionalFormatting>
  <conditionalFormatting sqref="D5">
    <cfRule type="duplicateValues" dxfId="417" priority="3" stopIfTrue="1"/>
    <cfRule type="duplicateValues" dxfId="416" priority="4" stopIfTrue="1"/>
  </conditionalFormatting>
  <conditionalFormatting sqref="D12">
    <cfRule type="duplicateValues" dxfId="411" priority="423" stopIfTrue="1"/>
    <cfRule type="duplicateValues" dxfId="410" priority="424" stopIfTrue="1"/>
    <cfRule type="duplicateValues" dxfId="409" priority="429" stopIfTrue="1"/>
    <cfRule type="duplicateValues" dxfId="408" priority="430" stopIfTrue="1"/>
  </conditionalFormatting>
  <conditionalFormatting sqref="E5">
    <cfRule type="duplicateValues" dxfId="405" priority="5" stopIfTrue="1"/>
    <cfRule type="duplicateValues" dxfId="404" priority="6" stopIfTrue="1"/>
  </conditionalFormatting>
  <conditionalFormatting sqref="E12">
    <cfRule type="duplicateValues" dxfId="399" priority="421" stopIfTrue="1"/>
    <cfRule type="duplicateValues" dxfId="398" priority="422" stopIfTrue="1"/>
    <cfRule type="duplicateValues" dxfId="397" priority="427" stopIfTrue="1"/>
    <cfRule type="duplicateValues" dxfId="396" priority="428" stopIfTrue="1"/>
  </conditionalFormatting>
  <conditionalFormatting sqref="F5">
    <cfRule type="duplicateValues" dxfId="393" priority="7" stopIfTrue="1"/>
    <cfRule type="duplicateValues" dxfId="392" priority="8" stopIfTrue="1"/>
  </conditionalFormatting>
  <conditionalFormatting sqref="F12">
    <cfRule type="duplicateValues" dxfId="387" priority="269" stopIfTrue="1"/>
    <cfRule type="duplicateValues" dxfId="386" priority="270" stopIfTrue="1"/>
    <cfRule type="duplicateValues" dxfId="385" priority="275" stopIfTrue="1"/>
    <cfRule type="duplicateValues" dxfId="384" priority="276" stopIfTrue="1"/>
  </conditionalFormatting>
  <conditionalFormatting sqref="G5">
    <cfRule type="duplicateValues" dxfId="381" priority="9" stopIfTrue="1"/>
    <cfRule type="duplicateValues" dxfId="380" priority="10" stopIfTrue="1"/>
  </conditionalFormatting>
  <conditionalFormatting sqref="G12">
    <cfRule type="duplicateValues" dxfId="375" priority="267" stopIfTrue="1"/>
    <cfRule type="duplicateValues" dxfId="374" priority="268" stopIfTrue="1"/>
    <cfRule type="duplicateValues" dxfId="373" priority="273" stopIfTrue="1"/>
    <cfRule type="duplicateValues" dxfId="372" priority="274" stopIfTrue="1"/>
  </conditionalFormatting>
  <conditionalFormatting sqref="H5">
    <cfRule type="duplicateValues" dxfId="369" priority="11" stopIfTrue="1"/>
    <cfRule type="duplicateValues" dxfId="368" priority="12" stopIfTrue="1"/>
  </conditionalFormatting>
  <conditionalFormatting sqref="H12">
    <cfRule type="duplicateValues" dxfId="363" priority="265" stopIfTrue="1"/>
    <cfRule type="duplicateValues" dxfId="362" priority="266" stopIfTrue="1"/>
    <cfRule type="duplicateValues" dxfId="361" priority="271" stopIfTrue="1"/>
    <cfRule type="duplicateValues" dxfId="360" priority="272" stopIfTrue="1"/>
  </conditionalFormatting>
  <conditionalFormatting sqref="I5">
    <cfRule type="duplicateValues" dxfId="357" priority="13" stopIfTrue="1"/>
    <cfRule type="duplicateValues" dxfId="356" priority="14" stopIfTrue="1"/>
  </conditionalFormatting>
  <conditionalFormatting sqref="I12">
    <cfRule type="duplicateValues" dxfId="351" priority="257" stopIfTrue="1"/>
    <cfRule type="duplicateValues" dxfId="350" priority="258" stopIfTrue="1"/>
    <cfRule type="duplicateValues" dxfId="349" priority="263" stopIfTrue="1"/>
    <cfRule type="duplicateValues" dxfId="348" priority="264" stopIfTrue="1"/>
  </conditionalFormatting>
  <conditionalFormatting sqref="J5">
    <cfRule type="duplicateValues" dxfId="345" priority="15" stopIfTrue="1"/>
    <cfRule type="duplicateValues" dxfId="344" priority="16" stopIfTrue="1"/>
  </conditionalFormatting>
  <conditionalFormatting sqref="J12">
    <cfRule type="duplicateValues" dxfId="339" priority="255" stopIfTrue="1"/>
    <cfRule type="duplicateValues" dxfId="338" priority="256" stopIfTrue="1"/>
    <cfRule type="duplicateValues" dxfId="337" priority="261" stopIfTrue="1"/>
    <cfRule type="duplicateValues" dxfId="336" priority="262" stopIfTrue="1"/>
  </conditionalFormatting>
  <conditionalFormatting sqref="K5">
    <cfRule type="duplicateValues" dxfId="333" priority="17" stopIfTrue="1"/>
    <cfRule type="duplicateValues" dxfId="332" priority="18" stopIfTrue="1"/>
  </conditionalFormatting>
  <conditionalFormatting sqref="K12">
    <cfRule type="duplicateValues" dxfId="327" priority="253" stopIfTrue="1"/>
    <cfRule type="duplicateValues" dxfId="326" priority="254" stopIfTrue="1"/>
    <cfRule type="duplicateValues" dxfId="325" priority="259" stopIfTrue="1"/>
    <cfRule type="duplicateValues" dxfId="324" priority="260" stopIfTrue="1"/>
  </conditionalFormatting>
  <conditionalFormatting sqref="L5">
    <cfRule type="duplicateValues" dxfId="321" priority="19" stopIfTrue="1"/>
    <cfRule type="duplicateValues" dxfId="320" priority="20" stopIfTrue="1"/>
  </conditionalFormatting>
  <conditionalFormatting sqref="L12">
    <cfRule type="duplicateValues" dxfId="315" priority="245" stopIfTrue="1"/>
    <cfRule type="duplicateValues" dxfId="314" priority="246" stopIfTrue="1"/>
    <cfRule type="duplicateValues" dxfId="313" priority="251" stopIfTrue="1"/>
    <cfRule type="duplicateValues" dxfId="312" priority="252" stopIfTrue="1"/>
  </conditionalFormatting>
  <conditionalFormatting sqref="M5">
    <cfRule type="duplicateValues" dxfId="309" priority="21" stopIfTrue="1"/>
    <cfRule type="duplicateValues" dxfId="308" priority="22" stopIfTrue="1"/>
  </conditionalFormatting>
  <conditionalFormatting sqref="M12">
    <cfRule type="duplicateValues" dxfId="303" priority="243" stopIfTrue="1"/>
    <cfRule type="duplicateValues" dxfId="302" priority="244" stopIfTrue="1"/>
    <cfRule type="duplicateValues" dxfId="301" priority="249" stopIfTrue="1"/>
    <cfRule type="duplicateValues" dxfId="300" priority="250" stopIfTrue="1"/>
  </conditionalFormatting>
  <conditionalFormatting sqref="N5">
    <cfRule type="duplicateValues" dxfId="297" priority="23" stopIfTrue="1"/>
    <cfRule type="duplicateValues" dxfId="296" priority="24" stopIfTrue="1"/>
  </conditionalFormatting>
  <conditionalFormatting sqref="N12">
    <cfRule type="duplicateValues" dxfId="291" priority="241" stopIfTrue="1"/>
    <cfRule type="duplicateValues" dxfId="290" priority="242" stopIfTrue="1"/>
    <cfRule type="duplicateValues" dxfId="289" priority="247" stopIfTrue="1"/>
    <cfRule type="duplicateValues" dxfId="288" priority="248" stopIfTrue="1"/>
  </conditionalFormatting>
  <conditionalFormatting sqref="O5">
    <cfRule type="duplicateValues" dxfId="285" priority="25" stopIfTrue="1"/>
    <cfRule type="duplicateValues" dxfId="284" priority="26" stopIfTrue="1"/>
  </conditionalFormatting>
  <conditionalFormatting sqref="O12">
    <cfRule type="duplicateValues" dxfId="279" priority="233" stopIfTrue="1"/>
    <cfRule type="duplicateValues" dxfId="278" priority="234" stopIfTrue="1"/>
    <cfRule type="duplicateValues" dxfId="277" priority="239" stopIfTrue="1"/>
    <cfRule type="duplicateValues" dxfId="276" priority="240" stopIfTrue="1"/>
  </conditionalFormatting>
  <conditionalFormatting sqref="P5">
    <cfRule type="duplicateValues" dxfId="273" priority="27" stopIfTrue="1"/>
    <cfRule type="duplicateValues" dxfId="272" priority="28" stopIfTrue="1"/>
  </conditionalFormatting>
  <conditionalFormatting sqref="P12">
    <cfRule type="duplicateValues" dxfId="267" priority="231" stopIfTrue="1"/>
    <cfRule type="duplicateValues" dxfId="266" priority="232" stopIfTrue="1"/>
    <cfRule type="duplicateValues" dxfId="265" priority="237" stopIfTrue="1"/>
    <cfRule type="duplicateValues" dxfId="264" priority="238" stopIfTrue="1"/>
  </conditionalFormatting>
  <conditionalFormatting sqref="Q5">
    <cfRule type="duplicateValues" dxfId="261" priority="29" stopIfTrue="1"/>
    <cfRule type="duplicateValues" dxfId="260" priority="30" stopIfTrue="1"/>
  </conditionalFormatting>
  <conditionalFormatting sqref="Q12">
    <cfRule type="duplicateValues" dxfId="255" priority="229" stopIfTrue="1"/>
    <cfRule type="duplicateValues" dxfId="254" priority="230" stopIfTrue="1"/>
    <cfRule type="duplicateValues" dxfId="253" priority="235" stopIfTrue="1"/>
    <cfRule type="duplicateValues" dxfId="252" priority="236" stopIfTrue="1"/>
  </conditionalFormatting>
  <conditionalFormatting sqref="R5">
    <cfRule type="duplicateValues" dxfId="249" priority="31" stopIfTrue="1"/>
    <cfRule type="duplicateValues" dxfId="248" priority="32" stopIfTrue="1"/>
  </conditionalFormatting>
  <conditionalFormatting sqref="R12">
    <cfRule type="duplicateValues" dxfId="243" priority="221" stopIfTrue="1"/>
    <cfRule type="duplicateValues" dxfId="242" priority="222" stopIfTrue="1"/>
    <cfRule type="duplicateValues" dxfId="241" priority="227" stopIfTrue="1"/>
    <cfRule type="duplicateValues" dxfId="240" priority="228" stopIfTrue="1"/>
  </conditionalFormatting>
  <conditionalFormatting sqref="S5">
    <cfRule type="duplicateValues" dxfId="237" priority="33" stopIfTrue="1"/>
    <cfRule type="duplicateValues" dxfId="236" priority="34" stopIfTrue="1"/>
  </conditionalFormatting>
  <conditionalFormatting sqref="S12">
    <cfRule type="duplicateValues" dxfId="231" priority="219" stopIfTrue="1"/>
    <cfRule type="duplicateValues" dxfId="230" priority="220" stopIfTrue="1"/>
    <cfRule type="duplicateValues" dxfId="229" priority="225" stopIfTrue="1"/>
    <cfRule type="duplicateValues" dxfId="228" priority="226" stopIfTrue="1"/>
  </conditionalFormatting>
  <conditionalFormatting sqref="T5">
    <cfRule type="duplicateValues" dxfId="225" priority="35" stopIfTrue="1"/>
    <cfRule type="duplicateValues" dxfId="224" priority="36" stopIfTrue="1"/>
  </conditionalFormatting>
  <conditionalFormatting sqref="T12">
    <cfRule type="duplicateValues" dxfId="219" priority="217" stopIfTrue="1"/>
    <cfRule type="duplicateValues" dxfId="218" priority="218" stopIfTrue="1"/>
    <cfRule type="duplicateValues" dxfId="217" priority="223" stopIfTrue="1"/>
    <cfRule type="duplicateValues" dxfId="216" priority="224" stopIfTrue="1"/>
  </conditionalFormatting>
  <conditionalFormatting sqref="U5">
    <cfRule type="duplicateValues" dxfId="213" priority="37" stopIfTrue="1"/>
    <cfRule type="duplicateValues" dxfId="212" priority="38" stopIfTrue="1"/>
  </conditionalFormatting>
  <conditionalFormatting sqref="U12">
    <cfRule type="duplicateValues" dxfId="207" priority="209" stopIfTrue="1"/>
    <cfRule type="duplicateValues" dxfId="206" priority="210" stopIfTrue="1"/>
    <cfRule type="duplicateValues" dxfId="205" priority="215" stopIfTrue="1"/>
    <cfRule type="duplicateValues" dxfId="204" priority="216" stopIfTrue="1"/>
  </conditionalFormatting>
  <conditionalFormatting sqref="V5">
    <cfRule type="duplicateValues" dxfId="201" priority="39" stopIfTrue="1"/>
    <cfRule type="duplicateValues" dxfId="200" priority="40" stopIfTrue="1"/>
  </conditionalFormatting>
  <conditionalFormatting sqref="V12">
    <cfRule type="duplicateValues" dxfId="195" priority="207" stopIfTrue="1"/>
    <cfRule type="duplicateValues" dxfId="194" priority="208" stopIfTrue="1"/>
    <cfRule type="duplicateValues" dxfId="193" priority="213" stopIfTrue="1"/>
    <cfRule type="duplicateValues" dxfId="192" priority="214" stopIfTrue="1"/>
  </conditionalFormatting>
  <conditionalFormatting sqref="W5">
    <cfRule type="duplicateValues" dxfId="189" priority="41" stopIfTrue="1"/>
    <cfRule type="duplicateValues" dxfId="188" priority="42" stopIfTrue="1"/>
  </conditionalFormatting>
  <conditionalFormatting sqref="W12">
    <cfRule type="duplicateValues" dxfId="183" priority="205" stopIfTrue="1"/>
    <cfRule type="duplicateValues" dxfId="182" priority="206" stopIfTrue="1"/>
    <cfRule type="duplicateValues" dxfId="181" priority="211" stopIfTrue="1"/>
    <cfRule type="duplicateValues" dxfId="180" priority="212" stopIfTrue="1"/>
  </conditionalFormatting>
  <conditionalFormatting sqref="X5">
    <cfRule type="duplicateValues" dxfId="177" priority="43" stopIfTrue="1"/>
    <cfRule type="duplicateValues" dxfId="176" priority="44" stopIfTrue="1"/>
  </conditionalFormatting>
  <conditionalFormatting sqref="X12">
    <cfRule type="duplicateValues" dxfId="171" priority="197" stopIfTrue="1"/>
    <cfRule type="duplicateValues" dxfId="170" priority="198" stopIfTrue="1"/>
    <cfRule type="duplicateValues" dxfId="169" priority="203" stopIfTrue="1"/>
    <cfRule type="duplicateValues" dxfId="168" priority="204" stopIfTrue="1"/>
  </conditionalFormatting>
  <conditionalFormatting sqref="Y5">
    <cfRule type="duplicateValues" dxfId="165" priority="45" stopIfTrue="1"/>
    <cfRule type="duplicateValues" dxfId="164" priority="46" stopIfTrue="1"/>
  </conditionalFormatting>
  <conditionalFormatting sqref="Y12">
    <cfRule type="duplicateValues" dxfId="159" priority="195" stopIfTrue="1"/>
    <cfRule type="duplicateValues" dxfId="158" priority="196" stopIfTrue="1"/>
    <cfRule type="duplicateValues" dxfId="157" priority="201" stopIfTrue="1"/>
    <cfRule type="duplicateValues" dxfId="156" priority="202" stopIfTrue="1"/>
  </conditionalFormatting>
  <conditionalFormatting sqref="Z5">
    <cfRule type="duplicateValues" dxfId="153" priority="47" stopIfTrue="1"/>
    <cfRule type="duplicateValues" dxfId="152" priority="48" stopIfTrue="1"/>
  </conditionalFormatting>
  <conditionalFormatting sqref="Z12">
    <cfRule type="duplicateValues" dxfId="147" priority="193" stopIfTrue="1"/>
    <cfRule type="duplicateValues" dxfId="146" priority="194" stopIfTrue="1"/>
    <cfRule type="duplicateValues" dxfId="145" priority="199" stopIfTrue="1"/>
    <cfRule type="duplicateValues" dxfId="144" priority="200" stopIfTrue="1"/>
  </conditionalFormatting>
  <conditionalFormatting sqref="AA5">
    <cfRule type="duplicateValues" dxfId="141" priority="49" stopIfTrue="1"/>
    <cfRule type="duplicateValues" dxfId="140" priority="50" stopIfTrue="1"/>
  </conditionalFormatting>
  <conditionalFormatting sqref="AA12">
    <cfRule type="duplicateValues" dxfId="135" priority="185" stopIfTrue="1"/>
    <cfRule type="duplicateValues" dxfId="134" priority="186" stopIfTrue="1"/>
    <cfRule type="duplicateValues" dxfId="133" priority="191" stopIfTrue="1"/>
    <cfRule type="duplicateValues" dxfId="132" priority="192" stopIfTrue="1"/>
  </conditionalFormatting>
  <conditionalFormatting sqref="AB5">
    <cfRule type="duplicateValues" dxfId="129" priority="51" stopIfTrue="1"/>
    <cfRule type="duplicateValues" dxfId="128" priority="52" stopIfTrue="1"/>
  </conditionalFormatting>
  <conditionalFormatting sqref="AB12">
    <cfRule type="duplicateValues" dxfId="123" priority="183" stopIfTrue="1"/>
    <cfRule type="duplicateValues" dxfId="122" priority="184" stopIfTrue="1"/>
    <cfRule type="duplicateValues" dxfId="121" priority="189" stopIfTrue="1"/>
    <cfRule type="duplicateValues" dxfId="120" priority="190" stopIfTrue="1"/>
  </conditionalFormatting>
  <conditionalFormatting sqref="AC5">
    <cfRule type="duplicateValues" dxfId="117" priority="53" stopIfTrue="1"/>
    <cfRule type="duplicateValues" dxfId="116" priority="54" stopIfTrue="1"/>
  </conditionalFormatting>
  <conditionalFormatting sqref="AC12">
    <cfRule type="duplicateValues" dxfId="111" priority="181" stopIfTrue="1"/>
    <cfRule type="duplicateValues" dxfId="110" priority="182" stopIfTrue="1"/>
    <cfRule type="duplicateValues" dxfId="109" priority="187" stopIfTrue="1"/>
    <cfRule type="duplicateValues" dxfId="108" priority="188" stopIfTrue="1"/>
  </conditionalFormatting>
  <conditionalFormatting sqref="AD5">
    <cfRule type="duplicateValues" dxfId="105" priority="55" stopIfTrue="1"/>
    <cfRule type="duplicateValues" dxfId="104" priority="56" stopIfTrue="1"/>
  </conditionalFormatting>
  <conditionalFormatting sqref="AD12">
    <cfRule type="duplicateValues" dxfId="99" priority="173" stopIfTrue="1"/>
    <cfRule type="duplicateValues" dxfId="98" priority="174" stopIfTrue="1"/>
    <cfRule type="duplicateValues" dxfId="97" priority="179" stopIfTrue="1"/>
    <cfRule type="duplicateValues" dxfId="96" priority="180" stopIfTrue="1"/>
  </conditionalFormatting>
  <conditionalFormatting sqref="AE5">
    <cfRule type="duplicateValues" dxfId="93" priority="57" stopIfTrue="1"/>
    <cfRule type="duplicateValues" dxfId="92" priority="58" stopIfTrue="1"/>
  </conditionalFormatting>
  <conditionalFormatting sqref="AE12">
    <cfRule type="duplicateValues" dxfId="87" priority="171" stopIfTrue="1"/>
    <cfRule type="duplicateValues" dxfId="86" priority="172" stopIfTrue="1"/>
    <cfRule type="duplicateValues" dxfId="85" priority="177" stopIfTrue="1"/>
    <cfRule type="duplicateValues" dxfId="84" priority="178" stopIfTrue="1"/>
  </conditionalFormatting>
  <conditionalFormatting sqref="AF5">
    <cfRule type="duplicateValues" dxfId="81" priority="59" stopIfTrue="1"/>
    <cfRule type="duplicateValues" dxfId="80" priority="60" stopIfTrue="1"/>
  </conditionalFormatting>
  <conditionalFormatting sqref="AF12">
    <cfRule type="duplicateValues" dxfId="75" priority="169" stopIfTrue="1"/>
    <cfRule type="duplicateValues" dxfId="74" priority="170" stopIfTrue="1"/>
    <cfRule type="duplicateValues" dxfId="73" priority="175" stopIfTrue="1"/>
    <cfRule type="duplicateValues" dxfId="72" priority="176" stopIfTrue="1"/>
  </conditionalFormatting>
  <conditionalFormatting sqref="AG5">
    <cfRule type="duplicateValues" dxfId="69" priority="61" stopIfTrue="1"/>
    <cfRule type="duplicateValues" dxfId="68" priority="62" stopIfTrue="1"/>
  </conditionalFormatting>
  <conditionalFormatting sqref="AG12">
    <cfRule type="duplicateValues" dxfId="63" priority="161" stopIfTrue="1"/>
    <cfRule type="duplicateValues" dxfId="62" priority="162" stopIfTrue="1"/>
    <cfRule type="duplicateValues" dxfId="61" priority="167" stopIfTrue="1"/>
    <cfRule type="duplicateValues" dxfId="60" priority="168" stopIfTrue="1"/>
  </conditionalFormatting>
  <conditionalFormatting sqref="AH5">
    <cfRule type="duplicateValues" dxfId="57" priority="63" stopIfTrue="1"/>
    <cfRule type="duplicateValues" dxfId="56" priority="64" stopIfTrue="1"/>
  </conditionalFormatting>
  <conditionalFormatting sqref="AH12">
    <cfRule type="duplicateValues" dxfId="51" priority="159" stopIfTrue="1"/>
    <cfRule type="duplicateValues" dxfId="50" priority="160" stopIfTrue="1"/>
    <cfRule type="duplicateValues" dxfId="49" priority="165" stopIfTrue="1"/>
    <cfRule type="duplicateValues" dxfId="48" priority="166" stopIfTrue="1"/>
  </conditionalFormatting>
  <conditionalFormatting sqref="AI5">
    <cfRule type="duplicateValues" dxfId="45" priority="65" stopIfTrue="1"/>
    <cfRule type="duplicateValues" dxfId="44" priority="66" stopIfTrue="1"/>
  </conditionalFormatting>
  <conditionalFormatting sqref="AI12">
    <cfRule type="duplicateValues" dxfId="39" priority="157" stopIfTrue="1"/>
    <cfRule type="duplicateValues" dxfId="38" priority="158" stopIfTrue="1"/>
    <cfRule type="duplicateValues" dxfId="37" priority="163" stopIfTrue="1"/>
    <cfRule type="duplicateValues" dxfId="36" priority="164" stopIfTrue="1"/>
  </conditionalFormatting>
  <conditionalFormatting sqref="AJ5">
    <cfRule type="duplicateValues" dxfId="33" priority="67" stopIfTrue="1"/>
    <cfRule type="duplicateValues" dxfId="32" priority="68" stopIfTrue="1"/>
  </conditionalFormatting>
  <conditionalFormatting sqref="AJ12">
    <cfRule type="duplicateValues" dxfId="27" priority="149" stopIfTrue="1"/>
    <cfRule type="duplicateValues" dxfId="26" priority="150" stopIfTrue="1"/>
    <cfRule type="duplicateValues" dxfId="25" priority="155" stopIfTrue="1"/>
    <cfRule type="duplicateValues" dxfId="24" priority="156" stopIfTrue="1"/>
  </conditionalFormatting>
  <conditionalFormatting sqref="AK5">
    <cfRule type="duplicateValues" dxfId="21" priority="69" stopIfTrue="1"/>
    <cfRule type="duplicateValues" dxfId="20" priority="70" stopIfTrue="1"/>
  </conditionalFormatting>
  <conditionalFormatting sqref="AK12">
    <cfRule type="duplicateValues" dxfId="15" priority="147" stopIfTrue="1"/>
    <cfRule type="duplicateValues" dxfId="14" priority="148" stopIfTrue="1"/>
    <cfRule type="duplicateValues" dxfId="13" priority="153" stopIfTrue="1"/>
    <cfRule type="duplicateValues" dxfId="12" priority="154" stopIfTrue="1"/>
  </conditionalFormatting>
  <conditionalFormatting sqref="AL5">
    <cfRule type="duplicateValues" dxfId="9" priority="71" stopIfTrue="1"/>
    <cfRule type="duplicateValues" dxfId="8" priority="72" stopIfTrue="1"/>
  </conditionalFormatting>
  <conditionalFormatting sqref="AL12">
    <cfRule type="duplicateValues" dxfId="3" priority="145" stopIfTrue="1"/>
    <cfRule type="duplicateValues" dxfId="2" priority="146" stopIfTrue="1"/>
    <cfRule type="duplicateValues" dxfId="1" priority="151" stopIfTrue="1"/>
    <cfRule type="duplicateValues" dxfId="0" priority="152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2026-09-24T12:20:36Z</dcterms:created>
  <dcterms:modified xsi:type="dcterms:W3CDTF">2026-09-24T12:21:08Z</dcterms:modified>
</cp:coreProperties>
</file>