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35C56973-84C8-4327-9324-858463C90A52}" xr6:coauthVersionLast="47" xr6:coauthVersionMax="47" xr10:uidLastSave="{00000000-0000-0000-0000-000000000000}"/>
  <bookViews>
    <workbookView xWindow="-120" yWindow="-120" windowWidth="29040" windowHeight="17640" xr2:uid="{7A26A8F0-D5B1-4E41-A1E1-D343E5A94942}"/>
  </bookViews>
  <sheets>
    <sheet name="MBOP_2024" sheetId="1" r:id="rId1"/>
  </sheets>
  <definedNames>
    <definedName name="_04330">#REF!</definedName>
    <definedName name="_04611">#REF!</definedName>
    <definedName name="_04612">#REF!</definedName>
    <definedName name="_04613">#REF!</definedName>
    <definedName name="_04614">#REF!</definedName>
    <definedName name="_04615">#REF!</definedName>
    <definedName name="_04616">#REF!</definedName>
    <definedName name="_04617">#REF!</definedName>
    <definedName name="_04618">#REF!</definedName>
    <definedName name="_04620">#REF!</definedName>
    <definedName name="_04622">#REF!</definedName>
    <definedName name="_04628">#REF!</definedName>
    <definedName name="_04629">#REF!</definedName>
    <definedName name="_04640">#REF!</definedName>
    <definedName name="_04645">#REF!</definedName>
    <definedName name="_04690">#REF!</definedName>
    <definedName name="_04695">#REF!</definedName>
    <definedName name="_05330">#REF!</definedName>
    <definedName name="_05611">#REF!</definedName>
    <definedName name="_05612">#REF!</definedName>
    <definedName name="_05613">#REF!</definedName>
    <definedName name="_05614">#REF!</definedName>
    <definedName name="_05615">#REF!</definedName>
    <definedName name="_05616">#REF!</definedName>
    <definedName name="_05617">#REF!</definedName>
    <definedName name="_05618">#REF!</definedName>
    <definedName name="_05620">#REF!</definedName>
    <definedName name="_05622">#REF!</definedName>
    <definedName name="_05628">#REF!</definedName>
    <definedName name="_05629">#REF!</definedName>
    <definedName name="_05640">#REF!</definedName>
    <definedName name="_05645">#REF!</definedName>
    <definedName name="_05690">#REF!</definedName>
    <definedName name="_05695">#REF!</definedName>
    <definedName name="_06330">#REF!</definedName>
    <definedName name="_06611">#REF!</definedName>
    <definedName name="_06612">#REF!</definedName>
    <definedName name="_06613">#REF!</definedName>
    <definedName name="_06614">#REF!</definedName>
    <definedName name="_06615">#REF!</definedName>
    <definedName name="_06616">#REF!</definedName>
    <definedName name="_06617">#REF!</definedName>
    <definedName name="_06618">#REF!</definedName>
    <definedName name="_06620">#REF!</definedName>
    <definedName name="_06622">#REF!</definedName>
    <definedName name="_06628">#REF!</definedName>
    <definedName name="_06629">#REF!</definedName>
    <definedName name="_06637">#REF!</definedName>
    <definedName name="_06640">#REF!</definedName>
    <definedName name="_06645">#REF!</definedName>
    <definedName name="_06690">#REF!</definedName>
    <definedName name="_06695">#REF!</definedName>
    <definedName name="_18102">#REF!</definedName>
    <definedName name="I_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" i="1" l="1"/>
  <c r="W18" i="1"/>
  <c r="T18" i="1"/>
  <c r="Q18" i="1"/>
  <c r="N18" i="1"/>
  <c r="K18" i="1"/>
  <c r="H18" i="1"/>
  <c r="E18" i="1"/>
  <c r="Z17" i="1"/>
  <c r="W17" i="1"/>
  <c r="T17" i="1"/>
  <c r="Q17" i="1"/>
  <c r="N17" i="1"/>
  <c r="K17" i="1"/>
  <c r="H17" i="1"/>
  <c r="E17" i="1"/>
  <c r="Z15" i="1"/>
  <c r="W15" i="1"/>
  <c r="T15" i="1"/>
  <c r="Q15" i="1"/>
  <c r="N15" i="1"/>
  <c r="K15" i="1"/>
  <c r="H15" i="1"/>
  <c r="E15" i="1"/>
  <c r="Z14" i="1"/>
  <c r="W14" i="1"/>
  <c r="T14" i="1"/>
  <c r="Q14" i="1"/>
  <c r="N14" i="1"/>
  <c r="K14" i="1"/>
  <c r="H14" i="1"/>
  <c r="E14" i="1"/>
  <c r="Y13" i="1"/>
  <c r="X13" i="1"/>
  <c r="V13" i="1"/>
  <c r="U13" i="1"/>
  <c r="W13" i="1" s="1"/>
  <c r="S13" i="1"/>
  <c r="R13" i="1"/>
  <c r="T13" i="1" s="1"/>
  <c r="P13" i="1"/>
  <c r="O13" i="1"/>
  <c r="Q13" i="1" s="1"/>
  <c r="M13" i="1"/>
  <c r="L13" i="1"/>
  <c r="J13" i="1"/>
  <c r="I13" i="1"/>
  <c r="K13" i="1" s="1"/>
  <c r="G13" i="1"/>
  <c r="F13" i="1"/>
  <c r="H13" i="1" s="1"/>
  <c r="D13" i="1"/>
  <c r="C13" i="1"/>
  <c r="E13" i="1" s="1"/>
  <c r="Z11" i="1"/>
  <c r="W11" i="1"/>
  <c r="T11" i="1"/>
  <c r="Q11" i="1"/>
  <c r="N11" i="1"/>
  <c r="K11" i="1"/>
  <c r="H11" i="1"/>
  <c r="E11" i="1"/>
  <c r="Z10" i="1"/>
  <c r="W10" i="1"/>
  <c r="T10" i="1"/>
  <c r="Q10" i="1"/>
  <c r="N10" i="1"/>
  <c r="K10" i="1"/>
  <c r="H10" i="1"/>
  <c r="E10" i="1"/>
  <c r="Z9" i="1"/>
  <c r="W9" i="1"/>
  <c r="T9" i="1"/>
  <c r="Q9" i="1"/>
  <c r="N9" i="1"/>
  <c r="K9" i="1"/>
  <c r="H9" i="1"/>
  <c r="E9" i="1"/>
  <c r="Z8" i="1"/>
  <c r="W8" i="1"/>
  <c r="T8" i="1"/>
  <c r="Q8" i="1"/>
  <c r="N8" i="1"/>
  <c r="K8" i="1"/>
  <c r="H8" i="1"/>
  <c r="E8" i="1"/>
  <c r="Z7" i="1"/>
  <c r="W7" i="1"/>
  <c r="T7" i="1"/>
  <c r="Q7" i="1"/>
  <c r="N7" i="1"/>
  <c r="K7" i="1"/>
  <c r="H7" i="1"/>
  <c r="E7" i="1"/>
  <c r="Y6" i="1"/>
  <c r="X6" i="1"/>
  <c r="Z6" i="1" s="1"/>
  <c r="V6" i="1"/>
  <c r="U6" i="1"/>
  <c r="W6" i="1" s="1"/>
  <c r="W19" i="1" s="1"/>
  <c r="S6" i="1"/>
  <c r="R6" i="1"/>
  <c r="T6" i="1" s="1"/>
  <c r="P6" i="1"/>
  <c r="O6" i="1"/>
  <c r="M6" i="1"/>
  <c r="L6" i="1"/>
  <c r="J6" i="1"/>
  <c r="I6" i="1"/>
  <c r="K6" i="1" s="1"/>
  <c r="G6" i="1"/>
  <c r="F6" i="1"/>
  <c r="H6" i="1" s="1"/>
  <c r="H19" i="1" s="1"/>
  <c r="D6" i="1"/>
  <c r="C6" i="1"/>
  <c r="Q6" i="1" l="1"/>
  <c r="Q19" i="1" s="1"/>
  <c r="N6" i="1"/>
  <c r="N13" i="1"/>
  <c r="N19" i="1" s="1"/>
  <c r="K19" i="1"/>
  <c r="E6" i="1"/>
  <c r="E19" i="1" s="1"/>
  <c r="Z13" i="1"/>
  <c r="Z19" i="1" s="1"/>
  <c r="T19" i="1"/>
</calcChain>
</file>

<file path=xl/sharedStrings.xml><?xml version="1.0" encoding="utf-8"?>
<sst xmlns="http://schemas.openxmlformats.org/spreadsheetml/2006/main" count="112" uniqueCount="45">
  <si>
    <t>Platobná bilancia</t>
  </si>
  <si>
    <t>(kumulatívne v mil. EUR)</t>
  </si>
  <si>
    <t>August</t>
  </si>
  <si>
    <t>September</t>
  </si>
  <si>
    <t>November</t>
  </si>
  <si>
    <t>December</t>
  </si>
  <si>
    <t>Január</t>
  </si>
  <si>
    <t>Február</t>
  </si>
  <si>
    <t>Marec</t>
  </si>
  <si>
    <t>Apríl</t>
  </si>
  <si>
    <t>Máj</t>
  </si>
  <si>
    <t>Jún</t>
  </si>
  <si>
    <t>Júl</t>
  </si>
  <si>
    <t>Október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</si>
  <si>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</si>
  <si>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</si>
  <si>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</si>
  <si>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</si>
  <si>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</si>
  <si>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</si>
  <si>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</si>
  <si>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</si>
  <si>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</si>
  <si>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</si>
  <si>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</si>
  <si>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1.4</t>
  </si>
  <si>
    <t>Sekundárne výnosy</t>
  </si>
  <si>
    <t>2.</t>
  </si>
  <si>
    <t>Kapitálový účet</t>
  </si>
  <si>
    <t>Aktíva</t>
  </si>
  <si>
    <t>Pasíva</t>
  </si>
  <si>
    <t>3.</t>
  </si>
  <si>
    <t>Finančný účet</t>
  </si>
  <si>
    <t>3.1</t>
  </si>
  <si>
    <t>Priame investície</t>
  </si>
  <si>
    <t>3.2</t>
  </si>
  <si>
    <t>Portfóliové investície</t>
  </si>
  <si>
    <t>3.3</t>
  </si>
  <si>
    <t>Finančné deriváty</t>
  </si>
  <si>
    <t>3.4</t>
  </si>
  <si>
    <t>Ostatné investície</t>
  </si>
  <si>
    <t>3.5</t>
  </si>
  <si>
    <t>Rezervné aktíva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</si>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</sst>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6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0" fontId="9" fillId="2" borderId="3" xfId="1" applyFont="1" applyFill="1" applyBorder="1" applyAlignment="1">
      <alignment horizontal="center" wrapText="1"/>
    </xf>
    <xf numFmtId="0" fontId="2" fillId="0" borderId="0" xfId="1" applyFont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/>
    </xf>
  </cellXfs>
  <cellStyles count="4">
    <cellStyle name="Normal" xfId="0" builtinId="0"/>
    <cellStyle name="Normal 3" xfId="3" xr:uid="{396B171F-59F8-493E-9A81-3BE12F160224}"/>
    <cellStyle name="Normal 7" xfId="1" xr:uid="{3FFD76FF-1DD5-4BD9-9B11-0711E6E1F90D}"/>
    <cellStyle name="Normal_Booklet 2011_euro17_WGES_2011_280" xfId="2" xr:uid="{BF27119F-6A61-470E-8694-819B6668C44F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0F9C-5106-422C-A59E-F709C32ED642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F6" activePane="bottomRight" state="frozen"/>
      <selection activeCell="A109" sqref="A109:A112"/>
      <selection pane="topRight" activeCell="A109" sqref="A109:A112"/>
      <selection pane="bottomLeft" activeCell="A109" sqref="A109:A112"/>
      <selection pane="bottomRight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A4" s="11"/>
      <c r="B4" s="3">
        <v>2024</v>
      </c>
      <c r="C4" s="5"/>
      <c r="D4" s="5" t="s">
        <v>6</v>
      </c>
      <c r="E4" s="5"/>
      <c r="F4" s="6"/>
      <c r="G4" s="6" t="s">
        <v>7</v>
      </c>
      <c r="H4" s="6"/>
      <c r="I4" s="7"/>
      <c r="J4" s="7" t="s">
        <v>8</v>
      </c>
      <c r="K4" s="7"/>
      <c r="L4" s="8"/>
      <c r="M4" s="8" t="s">
        <v>9</v>
      </c>
      <c r="N4" s="8"/>
      <c r="O4" s="9"/>
      <c r="P4" s="9" t="s">
        <v>10</v>
      </c>
      <c r="Q4" s="9"/>
      <c r="R4" s="5"/>
      <c r="S4" s="5" t="s">
        <v>11</v>
      </c>
      <c r="T4" s="5"/>
      <c r="U4" s="6"/>
      <c r="V4" s="6" t="s">
        <v>12</v>
      </c>
      <c r="W4" s="6"/>
      <c r="X4" s="7"/>
      <c r="Y4" s="7" t="s">
        <v>2</v>
      </c>
      <c r="Z4" s="7"/>
      <c r="AA4" s="8"/>
      <c r="AB4" s="8" t="s">
        <v>3</v>
      </c>
      <c r="AC4" s="8"/>
      <c r="AD4" s="9"/>
      <c r="AE4" s="9" t="s">
        <v>13</v>
      </c>
      <c r="AF4" s="9"/>
      <c r="AG4" s="6"/>
      <c r="AH4" s="6" t="s">
        <v>4</v>
      </c>
      <c r="AI4" s="6"/>
      <c r="AJ4" s="7"/>
      <c r="AK4" s="7" t="s">
        <v>5</v>
      </c>
      <c r="AL4" s="10"/>
    </row>
    <row r="5" spans="1:38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">
      <c r="A6" s="13" t="s">
        <v>17</v>
      </c>
      <c r="B6" s="14" t="s">
        <v>18</v>
      </c>
      <c r="C6" s="15">
        <f>SUM(C7:C10)</f>
        <v>9135.2080920000008</v>
      </c>
      <c r="D6" s="15">
        <f>SUM(D7:D10)</f>
        <v>9229.9513594199998</v>
      </c>
      <c r="E6" s="15">
        <f>+C6-D6</f>
        <v>-94.743267419999029</v>
      </c>
      <c r="F6" s="15">
        <f t="shared" ref="F6:G6" si="0">SUM(F7:F10)</f>
        <v>18785.129946999998</v>
      </c>
      <c r="G6" s="15">
        <f t="shared" si="0"/>
        <v>18772.657633479997</v>
      </c>
      <c r="H6" s="15">
        <f t="shared" ref="H6:H11" si="1">+F6-G6</f>
        <v>12.472313520000171</v>
      </c>
      <c r="I6" s="15">
        <f t="shared" ref="I6:J6" si="2">SUM(I7:I10)</f>
        <v>28303.938450968264</v>
      </c>
      <c r="J6" s="15">
        <f t="shared" si="2"/>
        <v>28466.212694978432</v>
      </c>
      <c r="K6" s="15">
        <f t="shared" ref="K6:K11" si="3">+I6-J6</f>
        <v>-162.27424401016833</v>
      </c>
      <c r="L6" s="15">
        <f t="shared" ref="L6:M6" si="4">SUM(L7:L10)</f>
        <v>38284.261710968261</v>
      </c>
      <c r="M6" s="15">
        <f t="shared" si="4"/>
        <v>38493.508113758435</v>
      </c>
      <c r="N6" s="15">
        <f t="shared" ref="N6:N11" si="5">+L6-M6</f>
        <v>-209.24640279017331</v>
      </c>
      <c r="O6" s="15">
        <f t="shared" ref="O6:P6" si="6">SUM(O7:O10)</f>
        <v>48330.520660968265</v>
      </c>
      <c r="P6" s="15">
        <f t="shared" si="6"/>
        <v>48914.390689538428</v>
      </c>
      <c r="Q6" s="15">
        <f t="shared" ref="Q6:Q11" si="7">+O6-P6</f>
        <v>-583.87002857016341</v>
      </c>
      <c r="R6" s="15">
        <f t="shared" ref="R6:S6" si="8">SUM(R7:R10)</f>
        <v>58289.447402493832</v>
      </c>
      <c r="S6" s="15">
        <f t="shared" si="8"/>
        <v>58871.104182503834</v>
      </c>
      <c r="T6" s="15">
        <f t="shared" ref="T6:T11" si="9">+R6-S6</f>
        <v>-581.65678001000197</v>
      </c>
      <c r="U6" s="15">
        <f t="shared" ref="U6:V6" si="10">SUM(U7:U10)</f>
        <v>67536.337895493823</v>
      </c>
      <c r="V6" s="15">
        <f t="shared" si="10"/>
        <v>68397.934274753847</v>
      </c>
      <c r="W6" s="15">
        <f t="shared" ref="W6:W11" si="11">+U6-V6</f>
        <v>-861.59637926002324</v>
      </c>
      <c r="X6" s="15">
        <f t="shared" ref="X6:Y6" si="12">SUM(X7:X10)</f>
        <v>76861.587918065241</v>
      </c>
      <c r="Y6" s="15">
        <f t="shared" si="12"/>
        <v>77974.502939860977</v>
      </c>
      <c r="Z6" s="15">
        <f t="shared" ref="Z6:Z11" si="13">+X6-Y6</f>
        <v>-1112.9150217957358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s="11" customFormat="1" ht="18.75" customHeight="1" x14ac:dyDescent="0.25">
      <c r="A7" s="16" t="s">
        <v>19</v>
      </c>
      <c r="B7" s="17" t="s">
        <v>20</v>
      </c>
      <c r="C7" s="18">
        <v>7854.263465</v>
      </c>
      <c r="D7" s="18">
        <v>7594.6913130000003</v>
      </c>
      <c r="E7" s="15">
        <f t="shared" ref="E7:E18" si="14">+C7-D7</f>
        <v>259.57215199999973</v>
      </c>
      <c r="F7" s="18">
        <v>16131.969815</v>
      </c>
      <c r="G7" s="18">
        <v>15478.261538999999</v>
      </c>
      <c r="H7" s="15">
        <f t="shared" si="1"/>
        <v>653.70827600000121</v>
      </c>
      <c r="I7" s="18">
        <v>24254.021764000001</v>
      </c>
      <c r="J7" s="18">
        <v>23482.912026999998</v>
      </c>
      <c r="K7" s="15">
        <f t="shared" si="3"/>
        <v>771.1097370000025</v>
      </c>
      <c r="L7" s="18">
        <v>32708.517955000003</v>
      </c>
      <c r="M7" s="18">
        <v>31745.781511999998</v>
      </c>
      <c r="N7" s="15">
        <f t="shared" si="5"/>
        <v>962.73644300000524</v>
      </c>
      <c r="O7" s="18">
        <v>41252.646069000002</v>
      </c>
      <c r="P7" s="18">
        <v>40403.709258999996</v>
      </c>
      <c r="Q7" s="15">
        <f t="shared" si="7"/>
        <v>848.93681000000652</v>
      </c>
      <c r="R7" s="18">
        <v>49671.978839000003</v>
      </c>
      <c r="S7" s="18">
        <v>48562.242681999996</v>
      </c>
      <c r="T7" s="15">
        <f t="shared" si="9"/>
        <v>1109.7361570000066</v>
      </c>
      <c r="U7" s="18">
        <v>57364.180819000001</v>
      </c>
      <c r="V7" s="18">
        <v>56220.383463000006</v>
      </c>
      <c r="W7" s="15">
        <f t="shared" si="11"/>
        <v>1143.7973559999955</v>
      </c>
      <c r="X7" s="18">
        <v>65250.989741999998</v>
      </c>
      <c r="Y7" s="18">
        <v>63955.863674000007</v>
      </c>
      <c r="Z7" s="15">
        <f t="shared" si="13"/>
        <v>1295.1260679999905</v>
      </c>
      <c r="AA7" s="18"/>
      <c r="AB7" s="18"/>
      <c r="AC7" s="15"/>
      <c r="AD7" s="18"/>
      <c r="AE7" s="18"/>
      <c r="AF7" s="15"/>
      <c r="AG7" s="18"/>
      <c r="AH7" s="18"/>
      <c r="AI7" s="15"/>
      <c r="AJ7" s="18"/>
      <c r="AK7" s="18"/>
      <c r="AL7" s="15"/>
    </row>
    <row r="8" spans="1:38" s="11" customFormat="1" ht="18.75" customHeight="1" x14ac:dyDescent="0.25">
      <c r="A8" s="16" t="s">
        <v>21</v>
      </c>
      <c r="B8" s="17" t="s">
        <v>22</v>
      </c>
      <c r="C8" s="18">
        <v>903.2</v>
      </c>
      <c r="D8" s="18">
        <v>883.2</v>
      </c>
      <c r="E8" s="15">
        <f t="shared" si="14"/>
        <v>20</v>
      </c>
      <c r="F8" s="18">
        <v>1804.6</v>
      </c>
      <c r="G8" s="18">
        <v>1764.3000000000002</v>
      </c>
      <c r="H8" s="15">
        <f t="shared" si="1"/>
        <v>40.299999999999727</v>
      </c>
      <c r="I8" s="18">
        <v>2704.7267047574032</v>
      </c>
      <c r="J8" s="18">
        <v>2643.8064576631468</v>
      </c>
      <c r="K8" s="15">
        <f t="shared" si="3"/>
        <v>60.92024709425641</v>
      </c>
      <c r="L8" s="18">
        <v>3725.1267047574001</v>
      </c>
      <c r="M8" s="18">
        <v>3599.0064576631503</v>
      </c>
      <c r="N8" s="15">
        <f t="shared" si="5"/>
        <v>126.12024709424986</v>
      </c>
      <c r="O8" s="18">
        <v>4746.0267047573998</v>
      </c>
      <c r="P8" s="18">
        <v>4555.1064576631506</v>
      </c>
      <c r="Q8" s="15">
        <f t="shared" si="7"/>
        <v>190.92024709424913</v>
      </c>
      <c r="R8" s="18">
        <v>5769.446628848139</v>
      </c>
      <c r="S8" s="18">
        <v>5512.2389222231095</v>
      </c>
      <c r="T8" s="15">
        <f t="shared" si="9"/>
        <v>257.20770662502946</v>
      </c>
      <c r="U8" s="18">
        <v>6800.9466288481399</v>
      </c>
      <c r="V8" s="18">
        <v>6524.1389222231101</v>
      </c>
      <c r="W8" s="15">
        <f t="shared" si="11"/>
        <v>276.80770662502982</v>
      </c>
      <c r="X8" s="18">
        <v>7844.0466288481402</v>
      </c>
      <c r="Y8" s="18">
        <v>7546.6389222231101</v>
      </c>
      <c r="Z8" s="15">
        <f t="shared" si="13"/>
        <v>297.40770662503019</v>
      </c>
      <c r="AA8" s="18"/>
      <c r="AB8" s="18"/>
      <c r="AC8" s="15"/>
      <c r="AD8" s="18"/>
      <c r="AE8" s="18"/>
      <c r="AF8" s="15"/>
      <c r="AG8" s="18"/>
      <c r="AH8" s="18"/>
      <c r="AI8" s="15"/>
      <c r="AJ8" s="18"/>
      <c r="AK8" s="18"/>
      <c r="AL8" s="15"/>
    </row>
    <row r="9" spans="1:38" s="11" customFormat="1" ht="18.75" customHeight="1" x14ac:dyDescent="0.25">
      <c r="A9" s="16" t="s">
        <v>23</v>
      </c>
      <c r="B9" s="19" t="s">
        <v>24</v>
      </c>
      <c r="C9" s="18">
        <v>312.84499999999997</v>
      </c>
      <c r="D9" s="18">
        <v>598.92200000000003</v>
      </c>
      <c r="E9" s="15">
        <f t="shared" si="14"/>
        <v>-286.07700000000006</v>
      </c>
      <c r="F9" s="18">
        <v>683.26499999999999</v>
      </c>
      <c r="G9" s="18">
        <v>1199.5820000000001</v>
      </c>
      <c r="H9" s="15">
        <f t="shared" si="1"/>
        <v>-516.31700000000012</v>
      </c>
      <c r="I9" s="18">
        <v>1061.595339210862</v>
      </c>
      <c r="J9" s="18">
        <v>1842.2381577552865</v>
      </c>
      <c r="K9" s="15">
        <f t="shared" si="3"/>
        <v>-780.64281854442447</v>
      </c>
      <c r="L9" s="18">
        <v>1410.8684942108619</v>
      </c>
      <c r="M9" s="18">
        <v>2464.124157755286</v>
      </c>
      <c r="N9" s="15">
        <f t="shared" si="5"/>
        <v>-1053.2556635444241</v>
      </c>
      <c r="O9" s="18">
        <v>1782.008494210862</v>
      </c>
      <c r="P9" s="18">
        <v>3107.4201577552863</v>
      </c>
      <c r="Q9" s="15">
        <f t="shared" si="7"/>
        <v>-1325.4116635444243</v>
      </c>
      <c r="R9" s="18">
        <v>2159.6147716456871</v>
      </c>
      <c r="S9" s="18">
        <v>3730.7629407345362</v>
      </c>
      <c r="T9" s="15">
        <f t="shared" si="9"/>
        <v>-1571.148169088849</v>
      </c>
      <c r="U9" s="18">
        <v>2558.7086136456869</v>
      </c>
      <c r="V9" s="18">
        <v>4385.9759407345364</v>
      </c>
      <c r="W9" s="15">
        <f t="shared" si="11"/>
        <v>-1827.2673270888495</v>
      </c>
      <c r="X9" s="18">
        <v>2884.1550422171158</v>
      </c>
      <c r="Y9" s="18">
        <v>5025.0880835916787</v>
      </c>
      <c r="Z9" s="15">
        <f t="shared" si="13"/>
        <v>-2140.9330413745629</v>
      </c>
      <c r="AA9" s="18"/>
      <c r="AB9" s="18"/>
      <c r="AC9" s="15"/>
      <c r="AD9" s="18"/>
      <c r="AE9" s="18"/>
      <c r="AF9" s="15"/>
      <c r="AG9" s="18"/>
      <c r="AH9" s="18"/>
      <c r="AI9" s="15"/>
      <c r="AJ9" s="18"/>
      <c r="AK9" s="18"/>
      <c r="AL9" s="15"/>
    </row>
    <row r="10" spans="1:38" ht="18.75" customHeight="1" x14ac:dyDescent="0.3">
      <c r="A10" s="16" t="s">
        <v>25</v>
      </c>
      <c r="B10" s="20" t="s">
        <v>26</v>
      </c>
      <c r="C10" s="18">
        <v>64.89962700000001</v>
      </c>
      <c r="D10" s="18">
        <v>153.13804641999999</v>
      </c>
      <c r="E10" s="15">
        <f t="shared" si="14"/>
        <v>-88.238419419999985</v>
      </c>
      <c r="F10" s="18">
        <v>165.295132</v>
      </c>
      <c r="G10" s="18">
        <v>330.51409448000004</v>
      </c>
      <c r="H10" s="15">
        <f t="shared" si="1"/>
        <v>-165.21896248000004</v>
      </c>
      <c r="I10" s="18">
        <v>283.59464300000002</v>
      </c>
      <c r="J10" s="18">
        <v>497.25605255999994</v>
      </c>
      <c r="K10" s="15">
        <f t="shared" si="3"/>
        <v>-213.66140955999992</v>
      </c>
      <c r="L10" s="18">
        <v>439.74855700000001</v>
      </c>
      <c r="M10" s="18">
        <v>684.59598634000008</v>
      </c>
      <c r="N10" s="15">
        <f t="shared" si="5"/>
        <v>-244.84742934000008</v>
      </c>
      <c r="O10" s="18">
        <v>549.83939299999997</v>
      </c>
      <c r="P10" s="18">
        <v>848.15481511999997</v>
      </c>
      <c r="Q10" s="15">
        <f t="shared" si="7"/>
        <v>-298.31542211999999</v>
      </c>
      <c r="R10" s="18">
        <v>688.40716300000008</v>
      </c>
      <c r="S10" s="18">
        <v>1065.8596375461923</v>
      </c>
      <c r="T10" s="15">
        <f t="shared" si="9"/>
        <v>-377.45247454619221</v>
      </c>
      <c r="U10" s="18">
        <v>812.50183399999992</v>
      </c>
      <c r="V10" s="18">
        <v>1267.4359487961922</v>
      </c>
      <c r="W10" s="15">
        <f t="shared" si="11"/>
        <v>-454.93411479619226</v>
      </c>
      <c r="X10" s="18">
        <v>882.39650499999993</v>
      </c>
      <c r="Y10" s="18">
        <v>1446.9122600461924</v>
      </c>
      <c r="Z10" s="15">
        <f t="shared" si="13"/>
        <v>-564.51575504619245</v>
      </c>
      <c r="AA10" s="18"/>
      <c r="AB10" s="18"/>
      <c r="AC10" s="15"/>
      <c r="AD10" s="18"/>
      <c r="AE10" s="18"/>
      <c r="AF10" s="15"/>
      <c r="AG10" s="18"/>
      <c r="AH10" s="18"/>
      <c r="AI10" s="15"/>
      <c r="AJ10" s="18"/>
      <c r="AK10" s="18"/>
      <c r="AL10" s="15"/>
    </row>
    <row r="11" spans="1:38" ht="18.75" customHeight="1" x14ac:dyDescent="0.3">
      <c r="A11" s="13" t="s">
        <v>27</v>
      </c>
      <c r="B11" s="21" t="s">
        <v>28</v>
      </c>
      <c r="C11" s="18">
        <v>31.299999999999997</v>
      </c>
      <c r="D11" s="18">
        <v>75.8</v>
      </c>
      <c r="E11" s="15">
        <f t="shared" si="14"/>
        <v>-44.5</v>
      </c>
      <c r="F11" s="18">
        <v>84.6</v>
      </c>
      <c r="G11" s="18">
        <v>163.89999999999998</v>
      </c>
      <c r="H11" s="15">
        <f t="shared" si="1"/>
        <v>-79.299999999999983</v>
      </c>
      <c r="I11" s="18">
        <v>162.80000000000001</v>
      </c>
      <c r="J11" s="18">
        <v>261.60000000000002</v>
      </c>
      <c r="K11" s="15">
        <f t="shared" si="3"/>
        <v>-98.800000000000011</v>
      </c>
      <c r="L11" s="18">
        <v>277.10000000000002</v>
      </c>
      <c r="M11" s="18">
        <v>391.3</v>
      </c>
      <c r="N11" s="15">
        <f t="shared" si="5"/>
        <v>-114.19999999999999</v>
      </c>
      <c r="O11" s="18">
        <v>689.6</v>
      </c>
      <c r="P11" s="18">
        <v>493</v>
      </c>
      <c r="Q11" s="15">
        <f t="shared" si="7"/>
        <v>196.60000000000002</v>
      </c>
      <c r="R11" s="18">
        <v>1427.5</v>
      </c>
      <c r="S11" s="18">
        <v>585.5</v>
      </c>
      <c r="T11" s="15">
        <f t="shared" si="9"/>
        <v>842</v>
      </c>
      <c r="U11" s="18">
        <v>1530.8000000000002</v>
      </c>
      <c r="V11" s="18">
        <v>673</v>
      </c>
      <c r="W11" s="15">
        <f t="shared" si="11"/>
        <v>857.80000000000018</v>
      </c>
      <c r="X11" s="18">
        <v>1590.0000000000002</v>
      </c>
      <c r="Y11" s="18">
        <v>738.4</v>
      </c>
      <c r="Z11" s="15">
        <f t="shared" si="13"/>
        <v>851.60000000000025</v>
      </c>
      <c r="AA11" s="18"/>
      <c r="AB11" s="18"/>
      <c r="AC11" s="15"/>
      <c r="AD11" s="18"/>
      <c r="AE11" s="18"/>
      <c r="AF11" s="15"/>
      <c r="AG11" s="18"/>
      <c r="AH11" s="18"/>
      <c r="AI11" s="15"/>
      <c r="AJ11" s="18"/>
      <c r="AK11" s="18"/>
      <c r="AL11" s="15"/>
    </row>
    <row r="12" spans="1:38" s="11" customFormat="1" ht="18.75" customHeight="1" x14ac:dyDescent="0.3">
      <c r="A12" s="23"/>
      <c r="B12" s="24"/>
      <c r="C12" s="22" t="s">
        <v>29</v>
      </c>
      <c r="D12" s="22" t="s">
        <v>30</v>
      </c>
      <c r="E12" s="22" t="s">
        <v>16</v>
      </c>
      <c r="F12" s="22" t="s">
        <v>29</v>
      </c>
      <c r="G12" s="22" t="s">
        <v>30</v>
      </c>
      <c r="H12" s="22" t="s">
        <v>16</v>
      </c>
      <c r="I12" s="22" t="s">
        <v>29</v>
      </c>
      <c r="J12" s="22" t="s">
        <v>30</v>
      </c>
      <c r="K12" s="22" t="s">
        <v>16</v>
      </c>
      <c r="L12" s="22" t="s">
        <v>29</v>
      </c>
      <c r="M12" s="22" t="s">
        <v>30</v>
      </c>
      <c r="N12" s="22" t="s">
        <v>16</v>
      </c>
      <c r="O12" s="22" t="s">
        <v>29</v>
      </c>
      <c r="P12" s="22" t="s">
        <v>30</v>
      </c>
      <c r="Q12" s="22" t="s">
        <v>16</v>
      </c>
      <c r="R12" s="22" t="s">
        <v>29</v>
      </c>
      <c r="S12" s="22" t="s">
        <v>30</v>
      </c>
      <c r="T12" s="22" t="s">
        <v>16</v>
      </c>
      <c r="U12" s="22" t="s">
        <v>29</v>
      </c>
      <c r="V12" s="22" t="s">
        <v>30</v>
      </c>
      <c r="W12" s="22" t="s">
        <v>16</v>
      </c>
      <c r="X12" s="22" t="s">
        <v>29</v>
      </c>
      <c r="Y12" s="22" t="s">
        <v>30</v>
      </c>
      <c r="Z12" s="22" t="s">
        <v>16</v>
      </c>
      <c r="AA12" s="22" t="s">
        <v>29</v>
      </c>
      <c r="AB12" s="22" t="s">
        <v>30</v>
      </c>
      <c r="AC12" s="22" t="s">
        <v>16</v>
      </c>
      <c r="AD12" s="22" t="s">
        <v>29</v>
      </c>
      <c r="AE12" s="22" t="s">
        <v>30</v>
      </c>
      <c r="AF12" s="22" t="s">
        <v>16</v>
      </c>
      <c r="AG12" s="22" t="s">
        <v>29</v>
      </c>
      <c r="AH12" s="22" t="s">
        <v>30</v>
      </c>
      <c r="AI12" s="22" t="s">
        <v>16</v>
      </c>
      <c r="AJ12" s="22" t="s">
        <v>29</v>
      </c>
      <c r="AK12" s="22" t="s">
        <v>30</v>
      </c>
      <c r="AL12" s="22" t="s">
        <v>16</v>
      </c>
    </row>
    <row r="13" spans="1:38" s="11" customFormat="1" ht="18.75" customHeight="1" x14ac:dyDescent="0.3">
      <c r="A13" s="13" t="s">
        <v>31</v>
      </c>
      <c r="B13" s="25" t="s">
        <v>32</v>
      </c>
      <c r="C13" s="15">
        <f>+C14+C15+E16+C17+C18</f>
        <v>639.23628774097369</v>
      </c>
      <c r="D13" s="15">
        <f>+D14+D15+D17+D18</f>
        <v>593.70106165918651</v>
      </c>
      <c r="E13" s="15">
        <f t="shared" si="14"/>
        <v>45.535226081787187</v>
      </c>
      <c r="F13" s="15">
        <f t="shared" ref="F13" si="15">+F14+F15+H16+F17+F18</f>
        <v>3326.7356176436415</v>
      </c>
      <c r="G13" s="15">
        <f t="shared" ref="G13" si="16">+G14+G15+G17+G18</f>
        <v>3106.7647637938926</v>
      </c>
      <c r="H13" s="15">
        <f t="shared" ref="H13:H15" si="17">+F13-G13</f>
        <v>219.97085384974889</v>
      </c>
      <c r="I13" s="15">
        <f t="shared" ref="I13" si="18">+I14+I15+K16+I17+I18</f>
        <v>7929.0738759675041</v>
      </c>
      <c r="J13" s="15">
        <f t="shared" ref="J13" si="19">+J14+J15+J17+J18</f>
        <v>8261.7778130328807</v>
      </c>
      <c r="K13" s="15">
        <f t="shared" ref="K13:K15" si="20">+I13-J13</f>
        <v>-332.70393706537652</v>
      </c>
      <c r="L13" s="15">
        <f t="shared" ref="L13" si="21">+L14+L15+N16+L17+L18</f>
        <v>8839.5164510286577</v>
      </c>
      <c r="M13" s="15">
        <f t="shared" ref="M13" si="22">+M14+M15+M17+M18</f>
        <v>8629.7006057362232</v>
      </c>
      <c r="N13" s="15">
        <f t="shared" ref="N13:N15" si="23">+L13-M13</f>
        <v>209.81584529243446</v>
      </c>
      <c r="O13" s="15">
        <f t="shared" ref="O13" si="24">+O14+O15+Q16+O17+O18</f>
        <v>10357.395948108966</v>
      </c>
      <c r="P13" s="15">
        <f t="shared" ref="P13" si="25">+P14+P15+P17+P18</f>
        <v>9821.9717470203905</v>
      </c>
      <c r="Q13" s="15">
        <f t="shared" ref="Q13:Q15" si="26">+O13-P13</f>
        <v>535.4242010885755</v>
      </c>
      <c r="R13" s="15">
        <f t="shared" ref="R13" si="27">+R14+R15+T16+R17+R18</f>
        <v>9815.55010787219</v>
      </c>
      <c r="S13" s="15">
        <f t="shared" ref="S13" si="28">+S14+S15+S17+S18</f>
        <v>8051.8326644918952</v>
      </c>
      <c r="T13" s="15">
        <f t="shared" ref="T13:T15" si="29">+R13-S13</f>
        <v>1763.7174433802948</v>
      </c>
      <c r="U13" s="15">
        <f t="shared" ref="U13" si="30">+U14+U15+W16+U17+U18</f>
        <v>10424.936537610009</v>
      </c>
      <c r="V13" s="15">
        <f t="shared" ref="V13" si="31">+V14+V15+V17+V18</f>
        <v>10143.391901041945</v>
      </c>
      <c r="W13" s="15">
        <f t="shared" ref="W13:W15" si="32">+U13-V13</f>
        <v>281.54463656806365</v>
      </c>
      <c r="X13" s="15">
        <f t="shared" ref="X13" si="33">+X14+X15+Z16+X17+X18</f>
        <v>10943.667702494731</v>
      </c>
      <c r="Y13" s="15">
        <f t="shared" ref="Y13" si="34">+Y14+Y15+Y17+Y18</f>
        <v>11648.225151986024</v>
      </c>
      <c r="Z13" s="15">
        <f t="shared" ref="Z13:Z15" si="35">+X13-Y13</f>
        <v>-704.55744949129257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ht="18.75" customHeight="1" x14ac:dyDescent="0.25">
      <c r="A14" s="16" t="s">
        <v>33</v>
      </c>
      <c r="B14" s="26" t="s">
        <v>34</v>
      </c>
      <c r="C14" s="18">
        <v>222.7706935305257</v>
      </c>
      <c r="D14" s="18">
        <v>681.67665916052613</v>
      </c>
      <c r="E14" s="15">
        <f t="shared" si="14"/>
        <v>-458.90596563000042</v>
      </c>
      <c r="F14" s="18">
        <v>712.1633250935372</v>
      </c>
      <c r="G14" s="18">
        <v>935.6504088435388</v>
      </c>
      <c r="H14" s="15">
        <f t="shared" si="17"/>
        <v>-223.4870837500016</v>
      </c>
      <c r="I14" s="18">
        <v>1120.20259665</v>
      </c>
      <c r="J14" s="18">
        <v>1049.3960046700001</v>
      </c>
      <c r="K14" s="15">
        <f t="shared" si="20"/>
        <v>70.806591979999894</v>
      </c>
      <c r="L14" s="18">
        <v>1970.2920846495927</v>
      </c>
      <c r="M14" s="18">
        <v>1280.5719909295924</v>
      </c>
      <c r="N14" s="15">
        <f t="shared" si="23"/>
        <v>689.72009372000025</v>
      </c>
      <c r="O14" s="18">
        <v>2093.6060695783381</v>
      </c>
      <c r="P14" s="18">
        <v>1206.5589141483372</v>
      </c>
      <c r="Q14" s="15">
        <f t="shared" si="26"/>
        <v>887.04715543000088</v>
      </c>
      <c r="R14" s="18">
        <v>1515.5782934400004</v>
      </c>
      <c r="S14" s="18">
        <v>1325.1149654299995</v>
      </c>
      <c r="T14" s="15">
        <f t="shared" si="29"/>
        <v>190.46332801000085</v>
      </c>
      <c r="U14" s="18">
        <v>909.69740207625932</v>
      </c>
      <c r="V14" s="18">
        <v>2013.5773338662568</v>
      </c>
      <c r="W14" s="15">
        <f t="shared" si="32"/>
        <v>-1103.8799317899975</v>
      </c>
      <c r="X14" s="18">
        <v>1184.7219436994187</v>
      </c>
      <c r="Y14" s="18">
        <v>2274.14200511943</v>
      </c>
      <c r="Z14" s="15">
        <f t="shared" si="35"/>
        <v>-1089.4200614200113</v>
      </c>
      <c r="AA14" s="18"/>
      <c r="AB14" s="18"/>
      <c r="AC14" s="15"/>
      <c r="AD14" s="18"/>
      <c r="AE14" s="18"/>
      <c r="AF14" s="15"/>
      <c r="AG14" s="18"/>
      <c r="AH14" s="18"/>
      <c r="AI14" s="15"/>
      <c r="AJ14" s="18"/>
      <c r="AK14" s="18"/>
      <c r="AL14" s="15"/>
    </row>
    <row r="15" spans="1:38" ht="18.75" customHeight="1" x14ac:dyDescent="0.25">
      <c r="A15" s="16" t="s">
        <v>35</v>
      </c>
      <c r="B15" s="26" t="s">
        <v>36</v>
      </c>
      <c r="C15" s="18">
        <v>704.6</v>
      </c>
      <c r="D15" s="18">
        <v>758.4</v>
      </c>
      <c r="E15" s="15">
        <f t="shared" si="14"/>
        <v>-53.799999999999955</v>
      </c>
      <c r="F15" s="18">
        <v>1073.8</v>
      </c>
      <c r="G15" s="18">
        <v>2598.4</v>
      </c>
      <c r="H15" s="15">
        <f t="shared" si="17"/>
        <v>-1524.6000000000001</v>
      </c>
      <c r="I15" s="18">
        <v>1648.0000000000002</v>
      </c>
      <c r="J15" s="18">
        <v>5446.4999999999991</v>
      </c>
      <c r="K15" s="15">
        <f t="shared" si="20"/>
        <v>-3798.4999999999991</v>
      </c>
      <c r="L15" s="18">
        <v>2133.7999999999997</v>
      </c>
      <c r="M15" s="18">
        <v>6117.4</v>
      </c>
      <c r="N15" s="15">
        <f t="shared" si="23"/>
        <v>-3983.6</v>
      </c>
      <c r="O15" s="18">
        <v>2416.1</v>
      </c>
      <c r="P15" s="18">
        <v>7245.7999999999993</v>
      </c>
      <c r="Q15" s="15">
        <f t="shared" si="26"/>
        <v>-4829.6999999999989</v>
      </c>
      <c r="R15" s="18">
        <v>3110.7</v>
      </c>
      <c r="S15" s="18">
        <v>7012.2</v>
      </c>
      <c r="T15" s="15">
        <f t="shared" si="29"/>
        <v>-3901.5</v>
      </c>
      <c r="U15" s="18">
        <v>2792.2</v>
      </c>
      <c r="V15" s="18">
        <v>7843.2</v>
      </c>
      <c r="W15" s="15">
        <f t="shared" si="32"/>
        <v>-5051</v>
      </c>
      <c r="X15" s="18">
        <v>2792.2</v>
      </c>
      <c r="Y15" s="18">
        <v>7843.2</v>
      </c>
      <c r="Z15" s="15">
        <f t="shared" si="35"/>
        <v>-5051</v>
      </c>
      <c r="AA15" s="18"/>
      <c r="AB15" s="18"/>
      <c r="AC15" s="15"/>
      <c r="AD15" s="18"/>
      <c r="AE15" s="18"/>
      <c r="AF15" s="15"/>
      <c r="AG15" s="18"/>
      <c r="AH15" s="18"/>
      <c r="AI15" s="15"/>
      <c r="AJ15" s="18"/>
      <c r="AK15" s="18"/>
      <c r="AL15" s="15"/>
    </row>
    <row r="16" spans="1:38" ht="18.75" customHeight="1" x14ac:dyDescent="0.25">
      <c r="A16" s="16" t="s">
        <v>37</v>
      </c>
      <c r="B16" s="26" t="s">
        <v>38</v>
      </c>
      <c r="C16" s="27"/>
      <c r="D16" s="27"/>
      <c r="E16" s="18">
        <v>42.821999999999996</v>
      </c>
      <c r="F16" s="27"/>
      <c r="G16" s="27"/>
      <c r="H16" s="18">
        <v>110.18700000000001</v>
      </c>
      <c r="I16" s="27"/>
      <c r="J16" s="27"/>
      <c r="K16" s="18">
        <v>66.307477790000007</v>
      </c>
      <c r="L16" s="27"/>
      <c r="M16" s="27"/>
      <c r="N16" s="18">
        <v>140.19247779</v>
      </c>
      <c r="O16" s="27"/>
      <c r="P16" s="27"/>
      <c r="Q16" s="18">
        <v>148.61747779000001</v>
      </c>
      <c r="R16" s="27"/>
      <c r="S16" s="27"/>
      <c r="T16" s="18">
        <v>189.76306368000002</v>
      </c>
      <c r="U16" s="27"/>
      <c r="V16" s="27"/>
      <c r="W16" s="18">
        <v>141.32906367999999</v>
      </c>
      <c r="X16" s="27"/>
      <c r="Y16" s="27"/>
      <c r="Z16" s="18">
        <v>116.12806368000003</v>
      </c>
      <c r="AA16" s="27"/>
      <c r="AB16" s="27"/>
      <c r="AC16" s="18"/>
      <c r="AD16" s="27"/>
      <c r="AE16" s="27"/>
      <c r="AF16" s="18"/>
      <c r="AG16" s="27"/>
      <c r="AH16" s="27"/>
      <c r="AI16" s="18"/>
      <c r="AJ16" s="27"/>
      <c r="AK16" s="27"/>
      <c r="AL16" s="18"/>
    </row>
    <row r="17" spans="1:38" ht="18.75" customHeight="1" x14ac:dyDescent="0.25">
      <c r="A17" s="16" t="s">
        <v>39</v>
      </c>
      <c r="B17" s="26" t="s">
        <v>40</v>
      </c>
      <c r="C17" s="18">
        <v>-544.7564057895521</v>
      </c>
      <c r="D17" s="18">
        <v>-846.3755975013396</v>
      </c>
      <c r="E17" s="15">
        <f t="shared" si="14"/>
        <v>301.61919171178749</v>
      </c>
      <c r="F17" s="18">
        <v>817.3852925501044</v>
      </c>
      <c r="G17" s="18">
        <v>-427.28564504964652</v>
      </c>
      <c r="H17" s="15">
        <f t="shared" ref="H17:H18" si="36">+F17-G17</f>
        <v>1244.6709375997509</v>
      </c>
      <c r="I17" s="18">
        <v>4082.8638015275037</v>
      </c>
      <c r="J17" s="18">
        <v>1765.8818083628803</v>
      </c>
      <c r="K17" s="15">
        <f t="shared" ref="K17:K18" si="37">+I17-J17</f>
        <v>2316.9819931646234</v>
      </c>
      <c r="L17" s="18">
        <v>3124.8318885890653</v>
      </c>
      <c r="M17" s="18">
        <v>1231.7286148066323</v>
      </c>
      <c r="N17" s="15">
        <f t="shared" ref="N17:N18" si="38">+L17-M17</f>
        <v>1893.103273782433</v>
      </c>
      <c r="O17" s="18">
        <v>3796.8724007406272</v>
      </c>
      <c r="P17" s="18">
        <v>1369.6128328720536</v>
      </c>
      <c r="Q17" s="15">
        <f t="shared" ref="Q17:Q18" si="39">+O17-P17</f>
        <v>2427.2595678685739</v>
      </c>
      <c r="R17" s="18">
        <v>2914.5087507521885</v>
      </c>
      <c r="S17" s="18">
        <v>-285.48230093810474</v>
      </c>
      <c r="T17" s="15">
        <f t="shared" ref="T17:T18" si="40">+R17-S17</f>
        <v>3199.9910516902933</v>
      </c>
      <c r="U17" s="18">
        <v>4297.9100718537493</v>
      </c>
      <c r="V17" s="18">
        <v>286.61456717568763</v>
      </c>
      <c r="W17" s="15">
        <f t="shared" ref="W17:W18" si="41">+U17-V17</f>
        <v>4011.2955046780617</v>
      </c>
      <c r="X17" s="18">
        <v>4566.8176951153118</v>
      </c>
      <c r="Y17" s="18">
        <v>1530.883146866594</v>
      </c>
      <c r="Z17" s="15">
        <f t="shared" ref="Z17:Z18" si="42">+X17-Y17</f>
        <v>3035.9345482487179</v>
      </c>
      <c r="AA17" s="18"/>
      <c r="AB17" s="18"/>
      <c r="AC17" s="15"/>
      <c r="AD17" s="18"/>
      <c r="AE17" s="18"/>
      <c r="AF17" s="15"/>
      <c r="AG17" s="18"/>
      <c r="AH17" s="18"/>
      <c r="AI17" s="15"/>
      <c r="AJ17" s="18"/>
      <c r="AK17" s="18"/>
      <c r="AL17" s="15"/>
    </row>
    <row r="18" spans="1:38" ht="18.75" customHeight="1" x14ac:dyDescent="0.25">
      <c r="A18" s="16" t="s">
        <v>41</v>
      </c>
      <c r="B18" s="26" t="s">
        <v>42</v>
      </c>
      <c r="C18" s="18">
        <v>213.8</v>
      </c>
      <c r="D18" s="27"/>
      <c r="E18" s="15">
        <f t="shared" si="14"/>
        <v>213.8</v>
      </c>
      <c r="F18" s="18">
        <v>613.19999999999993</v>
      </c>
      <c r="G18" s="27"/>
      <c r="H18" s="15">
        <f t="shared" si="36"/>
        <v>613.19999999999993</v>
      </c>
      <c r="I18" s="18">
        <v>1011.6999999999999</v>
      </c>
      <c r="J18" s="27"/>
      <c r="K18" s="15">
        <f t="shared" si="37"/>
        <v>1011.6999999999999</v>
      </c>
      <c r="L18" s="18">
        <v>1470.3999999999999</v>
      </c>
      <c r="M18" s="27"/>
      <c r="N18" s="15">
        <f t="shared" si="38"/>
        <v>1470.3999999999999</v>
      </c>
      <c r="O18" s="18">
        <v>1902.1999999999998</v>
      </c>
      <c r="P18" s="27"/>
      <c r="Q18" s="15">
        <f t="shared" si="39"/>
        <v>1902.1999999999998</v>
      </c>
      <c r="R18" s="18">
        <v>2085</v>
      </c>
      <c r="S18" s="27"/>
      <c r="T18" s="15">
        <f t="shared" si="40"/>
        <v>2085</v>
      </c>
      <c r="U18" s="18">
        <v>2283.8000000000002</v>
      </c>
      <c r="V18" s="27"/>
      <c r="W18" s="15">
        <f t="shared" si="41"/>
        <v>2283.8000000000002</v>
      </c>
      <c r="X18" s="18">
        <v>2283.8000000000002</v>
      </c>
      <c r="Y18" s="27"/>
      <c r="Z18" s="15">
        <f t="shared" si="42"/>
        <v>2283.8000000000002</v>
      </c>
      <c r="AA18" s="18"/>
      <c r="AB18" s="27"/>
      <c r="AC18" s="15"/>
      <c r="AD18" s="18"/>
      <c r="AE18" s="27"/>
      <c r="AF18" s="15"/>
      <c r="AG18" s="18"/>
      <c r="AH18" s="27"/>
      <c r="AI18" s="15"/>
      <c r="AJ18" s="18"/>
      <c r="AK18" s="27"/>
      <c r="AL18" s="15"/>
    </row>
    <row r="19" spans="1:38" ht="18.75" customHeight="1" x14ac:dyDescent="0.25">
      <c r="A19" s="13" t="s">
        <v>43</v>
      </c>
      <c r="B19" s="28" t="s">
        <v>44</v>
      </c>
      <c r="C19" s="29"/>
      <c r="D19" s="29"/>
      <c r="E19" s="30">
        <f>-E6-E11+E13</f>
        <v>184.77849350178622</v>
      </c>
      <c r="F19" s="29"/>
      <c r="G19" s="29"/>
      <c r="H19" s="30">
        <f>-H6-H11+H13</f>
        <v>286.79854032974868</v>
      </c>
      <c r="I19" s="29"/>
      <c r="J19" s="29"/>
      <c r="K19" s="30">
        <f>-K6-K11+K13</f>
        <v>-71.629693055208179</v>
      </c>
      <c r="L19" s="29"/>
      <c r="M19" s="29"/>
      <c r="N19" s="30">
        <f>-N6-N11+N13</f>
        <v>533.26224808260781</v>
      </c>
      <c r="O19" s="29"/>
      <c r="P19" s="29"/>
      <c r="Q19" s="30">
        <f>-Q6-Q11+Q13</f>
        <v>922.69422965873889</v>
      </c>
      <c r="R19" s="29"/>
      <c r="S19" s="29"/>
      <c r="T19" s="30">
        <f>-T6-T11+T13</f>
        <v>1503.3742233902967</v>
      </c>
      <c r="U19" s="29"/>
      <c r="V19" s="29"/>
      <c r="W19" s="30">
        <f>-W6-W11+W13</f>
        <v>285.34101582808671</v>
      </c>
      <c r="X19" s="29"/>
      <c r="Y19" s="29"/>
      <c r="Z19" s="30">
        <f>-Z6-Z11+Z13</f>
        <v>-443.24242769555701</v>
      </c>
      <c r="AA19" s="29"/>
      <c r="AB19" s="29"/>
      <c r="AC19" s="30"/>
      <c r="AD19" s="29"/>
      <c r="AE19" s="29"/>
      <c r="AF19" s="30"/>
      <c r="AG19" s="29"/>
      <c r="AH19" s="29"/>
      <c r="AI19" s="30"/>
      <c r="AJ19" s="29"/>
      <c r="AK19" s="29"/>
      <c r="AL19" s="30"/>
    </row>
    <row r="20" spans="1:38" s="31" customFormat="1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1" customFormat="1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1" customFormat="1" x14ac:dyDescent="0.2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1" customFormat="1" x14ac:dyDescent="0.25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1" customForma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31" customFormat="1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31" customFormat="1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1" customForma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1" customForma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1" customForma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1" customForma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1" customFormat="1" x14ac:dyDescent="0.2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1" customFormat="1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3:38" s="31" customFormat="1" x14ac:dyDescent="0.2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3:38" s="31" customFormat="1" x14ac:dyDescent="0.25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3:38" s="31" customFormat="1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3:38" s="31" customFormat="1" x14ac:dyDescent="0.25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3:38" s="31" customFormat="1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3:38" s="31" customFormat="1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3:38" s="31" customFormat="1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3:38" s="31" customFormat="1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3:38" s="31" customForma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3:38" s="31" customForma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3:38" s="31" customForma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3:38" s="31" customFormat="1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3:38" s="31" customFormat="1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3:38" s="31" customFormat="1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3:38" s="31" customFormat="1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3:38" s="31" customFormat="1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3:38" s="31" customFormat="1" x14ac:dyDescent="0.2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3:38" s="31" customFormat="1" x14ac:dyDescent="0.2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3:38" s="31" customFormat="1" x14ac:dyDescent="0.2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3:38" s="31" customFormat="1" x14ac:dyDescent="0.25">
      <c r="C52" s="32"/>
      <c r="D52" s="32"/>
      <c r="E52" s="2"/>
      <c r="F52" s="32"/>
      <c r="G52" s="32"/>
      <c r="H52" s="2"/>
      <c r="I52" s="32"/>
      <c r="J52" s="32"/>
      <c r="K52" s="2"/>
      <c r="L52" s="32"/>
      <c r="M52" s="32"/>
      <c r="N52" s="2"/>
      <c r="O52" s="32"/>
      <c r="P52" s="32"/>
      <c r="Q52" s="2"/>
      <c r="R52" s="32"/>
      <c r="S52" s="32"/>
      <c r="T52" s="2"/>
      <c r="U52" s="32"/>
      <c r="V52" s="32"/>
      <c r="W52" s="2"/>
      <c r="X52" s="32"/>
      <c r="Y52" s="32"/>
      <c r="Z52" s="2"/>
      <c r="AA52" s="32"/>
      <c r="AB52" s="32"/>
      <c r="AC52" s="2"/>
      <c r="AD52" s="32"/>
      <c r="AE52" s="32"/>
      <c r="AF52" s="2"/>
      <c r="AG52" s="32"/>
      <c r="AH52" s="32"/>
      <c r="AI52" s="2"/>
      <c r="AJ52" s="32"/>
      <c r="AK52" s="32"/>
      <c r="AL52" s="2"/>
    </row>
    <row r="53" spans="3:38" s="31" customFormat="1" x14ac:dyDescent="0.25">
      <c r="C53" s="32"/>
      <c r="D53" s="32"/>
      <c r="E53" s="2"/>
      <c r="F53" s="32"/>
      <c r="G53" s="32"/>
      <c r="H53" s="2"/>
      <c r="I53" s="32"/>
      <c r="J53" s="32"/>
      <c r="K53" s="2"/>
      <c r="L53" s="32"/>
      <c r="M53" s="32"/>
      <c r="N53" s="2"/>
      <c r="O53" s="32"/>
      <c r="P53" s="32"/>
      <c r="Q53" s="2"/>
      <c r="R53" s="32"/>
      <c r="S53" s="32"/>
      <c r="T53" s="2"/>
      <c r="U53" s="32"/>
      <c r="V53" s="32"/>
      <c r="W53" s="2"/>
      <c r="X53" s="32"/>
      <c r="Y53" s="32"/>
      <c r="Z53" s="2"/>
      <c r="AA53" s="32"/>
      <c r="AB53" s="32"/>
      <c r="AC53" s="2"/>
      <c r="AD53" s="32"/>
      <c r="AE53" s="32"/>
      <c r="AF53" s="2"/>
      <c r="AG53" s="32"/>
      <c r="AH53" s="32"/>
      <c r="AI53" s="2"/>
      <c r="AJ53" s="32"/>
      <c r="AK53" s="32"/>
      <c r="AL53" s="2"/>
    </row>
    <row r="54" spans="3:38" s="31" customFormat="1" x14ac:dyDescent="0.25">
      <c r="C54" s="32"/>
      <c r="D54" s="32"/>
      <c r="E54" s="2"/>
      <c r="F54" s="32"/>
      <c r="G54" s="32"/>
      <c r="H54" s="2"/>
      <c r="I54" s="32"/>
      <c r="J54" s="32"/>
      <c r="K54" s="2"/>
      <c r="L54" s="32"/>
      <c r="M54" s="32"/>
      <c r="N54" s="2"/>
      <c r="O54" s="32"/>
      <c r="P54" s="32"/>
      <c r="Q54" s="2"/>
      <c r="R54" s="32"/>
      <c r="S54" s="32"/>
      <c r="T54" s="2"/>
      <c r="U54" s="32"/>
      <c r="V54" s="32"/>
      <c r="W54" s="2"/>
      <c r="X54" s="32"/>
      <c r="Y54" s="32"/>
      <c r="Z54" s="2"/>
      <c r="AA54" s="32"/>
      <c r="AB54" s="32"/>
      <c r="AC54" s="2"/>
      <c r="AD54" s="32"/>
      <c r="AE54" s="32"/>
      <c r="AF54" s="2"/>
      <c r="AG54" s="32"/>
      <c r="AH54" s="32"/>
      <c r="AI54" s="2"/>
      <c r="AJ54" s="32"/>
      <c r="AK54" s="32"/>
      <c r="AL54" s="2"/>
    </row>
    <row r="55" spans="3:38" s="3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3:38" s="3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3:38" s="3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3:38" s="31" customForma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s="31" customForma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s="31" customForma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3:38" s="31" customForma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3:38" s="31" customForma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3:38" s="31" customForma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3:38" s="31" customForma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78" spans="1:16067" s="2" customFormat="1" x14ac:dyDescent="0.2">
      <c r="A78" s="1"/>
      <c r="B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x14ac:dyDescent="0.2">
      <c r="A79" s="1"/>
      <c r="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x14ac:dyDescent="0.2">
      <c r="A80" s="1"/>
      <c r="B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x14ac:dyDescent="0.2">
      <c r="A81" s="1"/>
      <c r="B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x14ac:dyDescent="0.2">
      <c r="A82" s="1"/>
      <c r="B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x14ac:dyDescent="0.2">
      <c r="A83" s="1"/>
      <c r="B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x14ac:dyDescent="0.2">
      <c r="A84" s="1"/>
      <c r="B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x14ac:dyDescent="0.2">
      <c r="A85" s="1"/>
      <c r="B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x14ac:dyDescent="0.2">
      <c r="A86" s="1"/>
      <c r="B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="2" customFormat="1" x14ac:dyDescent="0.25"/>
    <row r="228" s="2" customFormat="1" x14ac:dyDescent="0.25"/>
  </sheetData>
  <conditionalFormatting sqref="C12">
    <cfRule type="duplicateValues" dxfId="431" priority="431" stopIfTrue="1"/>
    <cfRule type="duplicateValues" dxfId="430" priority="432" stopIfTrue="1"/>
  </conditionalFormatting>
  <conditionalFormatting sqref="D12">
    <cfRule type="duplicateValues" dxfId="429" priority="429" stopIfTrue="1"/>
    <cfRule type="duplicateValues" dxfId="428" priority="430" stopIfTrue="1"/>
  </conditionalFormatting>
  <conditionalFormatting sqref="E12">
    <cfRule type="duplicateValues" dxfId="427" priority="427" stopIfTrue="1"/>
    <cfRule type="duplicateValues" dxfId="426" priority="428" stopIfTrue="1"/>
  </conditionalFormatting>
  <conditionalFormatting sqref="C12">
    <cfRule type="duplicateValues" dxfId="425" priority="425" stopIfTrue="1"/>
    <cfRule type="duplicateValues" dxfId="424" priority="426" stopIfTrue="1"/>
  </conditionalFormatting>
  <conditionalFormatting sqref="D12">
    <cfRule type="duplicateValues" dxfId="423" priority="423" stopIfTrue="1"/>
    <cfRule type="duplicateValues" dxfId="422" priority="424" stopIfTrue="1"/>
  </conditionalFormatting>
  <conditionalFormatting sqref="E12">
    <cfRule type="duplicateValues" dxfId="421" priority="421" stopIfTrue="1"/>
    <cfRule type="duplicateValues" dxfId="420" priority="422" stopIfTrue="1"/>
  </conditionalFormatting>
  <conditionalFormatting sqref="F12">
    <cfRule type="duplicateValues" dxfId="275" priority="275" stopIfTrue="1"/>
    <cfRule type="duplicateValues" dxfId="274" priority="276" stopIfTrue="1"/>
  </conditionalFormatting>
  <conditionalFormatting sqref="G12">
    <cfRule type="duplicateValues" dxfId="273" priority="273" stopIfTrue="1"/>
    <cfRule type="duplicateValues" dxfId="272" priority="274" stopIfTrue="1"/>
  </conditionalFormatting>
  <conditionalFormatting sqref="H12">
    <cfRule type="duplicateValues" dxfId="271" priority="271" stopIfTrue="1"/>
    <cfRule type="duplicateValues" dxfId="270" priority="272" stopIfTrue="1"/>
  </conditionalFormatting>
  <conditionalFormatting sqref="F12">
    <cfRule type="duplicateValues" dxfId="269" priority="269" stopIfTrue="1"/>
    <cfRule type="duplicateValues" dxfId="268" priority="270" stopIfTrue="1"/>
  </conditionalFormatting>
  <conditionalFormatting sqref="G12">
    <cfRule type="duplicateValues" dxfId="267" priority="267" stopIfTrue="1"/>
    <cfRule type="duplicateValues" dxfId="266" priority="268" stopIfTrue="1"/>
  </conditionalFormatting>
  <conditionalFormatting sqref="H12">
    <cfRule type="duplicateValues" dxfId="265" priority="265" stopIfTrue="1"/>
    <cfRule type="duplicateValues" dxfId="264" priority="266" stopIfTrue="1"/>
  </conditionalFormatting>
  <conditionalFormatting sqref="I12">
    <cfRule type="duplicateValues" dxfId="263" priority="263" stopIfTrue="1"/>
    <cfRule type="duplicateValues" dxfId="262" priority="264" stopIfTrue="1"/>
  </conditionalFormatting>
  <conditionalFormatting sqref="J12">
    <cfRule type="duplicateValues" dxfId="261" priority="261" stopIfTrue="1"/>
    <cfRule type="duplicateValues" dxfId="260" priority="262" stopIfTrue="1"/>
  </conditionalFormatting>
  <conditionalFormatting sqref="K12">
    <cfRule type="duplicateValues" dxfId="259" priority="259" stopIfTrue="1"/>
    <cfRule type="duplicateValues" dxfId="258" priority="260" stopIfTrue="1"/>
  </conditionalFormatting>
  <conditionalFormatting sqref="I12">
    <cfRule type="duplicateValues" dxfId="257" priority="257" stopIfTrue="1"/>
    <cfRule type="duplicateValues" dxfId="256" priority="258" stopIfTrue="1"/>
  </conditionalFormatting>
  <conditionalFormatting sqref="J12">
    <cfRule type="duplicateValues" dxfId="255" priority="255" stopIfTrue="1"/>
    <cfRule type="duplicateValues" dxfId="254" priority="256" stopIfTrue="1"/>
  </conditionalFormatting>
  <conditionalFormatting sqref="K12">
    <cfRule type="duplicateValues" dxfId="253" priority="253" stopIfTrue="1"/>
    <cfRule type="duplicateValues" dxfId="252" priority="254" stopIfTrue="1"/>
  </conditionalFormatting>
  <conditionalFormatting sqref="L12">
    <cfRule type="duplicateValues" dxfId="251" priority="251" stopIfTrue="1"/>
    <cfRule type="duplicateValues" dxfId="250" priority="252" stopIfTrue="1"/>
  </conditionalFormatting>
  <conditionalFormatting sqref="M12">
    <cfRule type="duplicateValues" dxfId="249" priority="249" stopIfTrue="1"/>
    <cfRule type="duplicateValues" dxfId="248" priority="250" stopIfTrue="1"/>
  </conditionalFormatting>
  <conditionalFormatting sqref="N12">
    <cfRule type="duplicateValues" dxfId="247" priority="247" stopIfTrue="1"/>
    <cfRule type="duplicateValues" dxfId="246" priority="248" stopIfTrue="1"/>
  </conditionalFormatting>
  <conditionalFormatting sqref="L12">
    <cfRule type="duplicateValues" dxfId="245" priority="245" stopIfTrue="1"/>
    <cfRule type="duplicateValues" dxfId="244" priority="246" stopIfTrue="1"/>
  </conditionalFormatting>
  <conditionalFormatting sqref="M12">
    <cfRule type="duplicateValues" dxfId="243" priority="243" stopIfTrue="1"/>
    <cfRule type="duplicateValues" dxfId="242" priority="244" stopIfTrue="1"/>
  </conditionalFormatting>
  <conditionalFormatting sqref="N12">
    <cfRule type="duplicateValues" dxfId="241" priority="241" stopIfTrue="1"/>
    <cfRule type="duplicateValues" dxfId="240" priority="242" stopIfTrue="1"/>
  </conditionalFormatting>
  <conditionalFormatting sqref="O12">
    <cfRule type="duplicateValues" dxfId="239" priority="239" stopIfTrue="1"/>
    <cfRule type="duplicateValues" dxfId="238" priority="240" stopIfTrue="1"/>
  </conditionalFormatting>
  <conditionalFormatting sqref="P12">
    <cfRule type="duplicateValues" dxfId="237" priority="237" stopIfTrue="1"/>
    <cfRule type="duplicateValues" dxfId="236" priority="238" stopIfTrue="1"/>
  </conditionalFormatting>
  <conditionalFormatting sqref="Q12">
    <cfRule type="duplicateValues" dxfId="235" priority="235" stopIfTrue="1"/>
    <cfRule type="duplicateValues" dxfId="234" priority="236" stopIfTrue="1"/>
  </conditionalFormatting>
  <conditionalFormatting sqref="O12">
    <cfRule type="duplicateValues" dxfId="233" priority="233" stopIfTrue="1"/>
    <cfRule type="duplicateValues" dxfId="232" priority="234" stopIfTrue="1"/>
  </conditionalFormatting>
  <conditionalFormatting sqref="P12">
    <cfRule type="duplicateValues" dxfId="231" priority="231" stopIfTrue="1"/>
    <cfRule type="duplicateValues" dxfId="230" priority="232" stopIfTrue="1"/>
  </conditionalFormatting>
  <conditionalFormatting sqref="Q12">
    <cfRule type="duplicateValues" dxfId="229" priority="229" stopIfTrue="1"/>
    <cfRule type="duplicateValues" dxfId="228" priority="230" stopIfTrue="1"/>
  </conditionalFormatting>
  <conditionalFormatting sqref="R12">
    <cfRule type="duplicateValues" dxfId="227" priority="227" stopIfTrue="1"/>
    <cfRule type="duplicateValues" dxfId="226" priority="228" stopIfTrue="1"/>
  </conditionalFormatting>
  <conditionalFormatting sqref="S12">
    <cfRule type="duplicateValues" dxfId="225" priority="225" stopIfTrue="1"/>
    <cfRule type="duplicateValues" dxfId="224" priority="226" stopIfTrue="1"/>
  </conditionalFormatting>
  <conditionalFormatting sqref="T12">
    <cfRule type="duplicateValues" dxfId="223" priority="223" stopIfTrue="1"/>
    <cfRule type="duplicateValues" dxfId="222" priority="224" stopIfTrue="1"/>
  </conditionalFormatting>
  <conditionalFormatting sqref="R12">
    <cfRule type="duplicateValues" dxfId="221" priority="221" stopIfTrue="1"/>
    <cfRule type="duplicateValues" dxfId="220" priority="222" stopIfTrue="1"/>
  </conditionalFormatting>
  <conditionalFormatting sqref="S12">
    <cfRule type="duplicateValues" dxfId="219" priority="219" stopIfTrue="1"/>
    <cfRule type="duplicateValues" dxfId="218" priority="220" stopIfTrue="1"/>
  </conditionalFormatting>
  <conditionalFormatting sqref="T12">
    <cfRule type="duplicateValues" dxfId="217" priority="217" stopIfTrue="1"/>
    <cfRule type="duplicateValues" dxfId="216" priority="218" stopIfTrue="1"/>
  </conditionalFormatting>
  <conditionalFormatting sqref="U12">
    <cfRule type="duplicateValues" dxfId="215" priority="215" stopIfTrue="1"/>
    <cfRule type="duplicateValues" dxfId="214" priority="216" stopIfTrue="1"/>
  </conditionalFormatting>
  <conditionalFormatting sqref="V12">
    <cfRule type="duplicateValues" dxfId="213" priority="213" stopIfTrue="1"/>
    <cfRule type="duplicateValues" dxfId="212" priority="214" stopIfTrue="1"/>
  </conditionalFormatting>
  <conditionalFormatting sqref="W12">
    <cfRule type="duplicateValues" dxfId="211" priority="211" stopIfTrue="1"/>
    <cfRule type="duplicateValues" dxfId="210" priority="212" stopIfTrue="1"/>
  </conditionalFormatting>
  <conditionalFormatting sqref="U12">
    <cfRule type="duplicateValues" dxfId="209" priority="209" stopIfTrue="1"/>
    <cfRule type="duplicateValues" dxfId="208" priority="210" stopIfTrue="1"/>
  </conditionalFormatting>
  <conditionalFormatting sqref="V12">
    <cfRule type="duplicateValues" dxfId="207" priority="207" stopIfTrue="1"/>
    <cfRule type="duplicateValues" dxfId="206" priority="208" stopIfTrue="1"/>
  </conditionalFormatting>
  <conditionalFormatting sqref="W12">
    <cfRule type="duplicateValues" dxfId="205" priority="205" stopIfTrue="1"/>
    <cfRule type="duplicateValues" dxfId="204" priority="206" stopIfTrue="1"/>
  </conditionalFormatting>
  <conditionalFormatting sqref="X12">
    <cfRule type="duplicateValues" dxfId="203" priority="203" stopIfTrue="1"/>
    <cfRule type="duplicateValues" dxfId="202" priority="204" stopIfTrue="1"/>
  </conditionalFormatting>
  <conditionalFormatting sqref="Y12">
    <cfRule type="duplicateValues" dxfId="201" priority="201" stopIfTrue="1"/>
    <cfRule type="duplicateValues" dxfId="200" priority="202" stopIfTrue="1"/>
  </conditionalFormatting>
  <conditionalFormatting sqref="Z12">
    <cfRule type="duplicateValues" dxfId="199" priority="199" stopIfTrue="1"/>
    <cfRule type="duplicateValues" dxfId="198" priority="200" stopIfTrue="1"/>
  </conditionalFormatting>
  <conditionalFormatting sqref="X12">
    <cfRule type="duplicateValues" dxfId="197" priority="197" stopIfTrue="1"/>
    <cfRule type="duplicateValues" dxfId="196" priority="198" stopIfTrue="1"/>
  </conditionalFormatting>
  <conditionalFormatting sqref="Y12">
    <cfRule type="duplicateValues" dxfId="195" priority="195" stopIfTrue="1"/>
    <cfRule type="duplicateValues" dxfId="194" priority="196" stopIfTrue="1"/>
  </conditionalFormatting>
  <conditionalFormatting sqref="Z12">
    <cfRule type="duplicateValues" dxfId="193" priority="193" stopIfTrue="1"/>
    <cfRule type="duplicateValues" dxfId="192" priority="194" stopIfTrue="1"/>
  </conditionalFormatting>
  <conditionalFormatting sqref="AA12">
    <cfRule type="duplicateValues" dxfId="191" priority="191" stopIfTrue="1"/>
    <cfRule type="duplicateValues" dxfId="190" priority="192" stopIfTrue="1"/>
  </conditionalFormatting>
  <conditionalFormatting sqref="AB12">
    <cfRule type="duplicateValues" dxfId="189" priority="189" stopIfTrue="1"/>
    <cfRule type="duplicateValues" dxfId="188" priority="190" stopIfTrue="1"/>
  </conditionalFormatting>
  <conditionalFormatting sqref="AC12">
    <cfRule type="duplicateValues" dxfId="187" priority="187" stopIfTrue="1"/>
    <cfRule type="duplicateValues" dxfId="186" priority="188" stopIfTrue="1"/>
  </conditionalFormatting>
  <conditionalFormatting sqref="AA12">
    <cfRule type="duplicateValues" dxfId="185" priority="185" stopIfTrue="1"/>
    <cfRule type="duplicateValues" dxfId="184" priority="186" stopIfTrue="1"/>
  </conditionalFormatting>
  <conditionalFormatting sqref="AB12">
    <cfRule type="duplicateValues" dxfId="183" priority="183" stopIfTrue="1"/>
    <cfRule type="duplicateValues" dxfId="182" priority="184" stopIfTrue="1"/>
  </conditionalFormatting>
  <conditionalFormatting sqref="AC12">
    <cfRule type="duplicateValues" dxfId="181" priority="181" stopIfTrue="1"/>
    <cfRule type="duplicateValues" dxfId="180" priority="182" stopIfTrue="1"/>
  </conditionalFormatting>
  <conditionalFormatting sqref="AD12">
    <cfRule type="duplicateValues" dxfId="179" priority="179" stopIfTrue="1"/>
    <cfRule type="duplicateValues" dxfId="178" priority="180" stopIfTrue="1"/>
  </conditionalFormatting>
  <conditionalFormatting sqref="AE12">
    <cfRule type="duplicateValues" dxfId="177" priority="177" stopIfTrue="1"/>
    <cfRule type="duplicateValues" dxfId="176" priority="178" stopIfTrue="1"/>
  </conditionalFormatting>
  <conditionalFormatting sqref="AF12">
    <cfRule type="duplicateValues" dxfId="175" priority="175" stopIfTrue="1"/>
    <cfRule type="duplicateValues" dxfId="174" priority="176" stopIfTrue="1"/>
  </conditionalFormatting>
  <conditionalFormatting sqref="AD12">
    <cfRule type="duplicateValues" dxfId="173" priority="173" stopIfTrue="1"/>
    <cfRule type="duplicateValues" dxfId="172" priority="174" stopIfTrue="1"/>
  </conditionalFormatting>
  <conditionalFormatting sqref="AE12">
    <cfRule type="duplicateValues" dxfId="171" priority="171" stopIfTrue="1"/>
    <cfRule type="duplicateValues" dxfId="170" priority="172" stopIfTrue="1"/>
  </conditionalFormatting>
  <conditionalFormatting sqref="AF12">
    <cfRule type="duplicateValues" dxfId="169" priority="169" stopIfTrue="1"/>
    <cfRule type="duplicateValues" dxfId="168" priority="170" stopIfTrue="1"/>
  </conditionalFormatting>
  <conditionalFormatting sqref="AG12">
    <cfRule type="duplicateValues" dxfId="167" priority="167" stopIfTrue="1"/>
    <cfRule type="duplicateValues" dxfId="166" priority="168" stopIfTrue="1"/>
  </conditionalFormatting>
  <conditionalFormatting sqref="AH12">
    <cfRule type="duplicateValues" dxfId="165" priority="165" stopIfTrue="1"/>
    <cfRule type="duplicateValues" dxfId="164" priority="166" stopIfTrue="1"/>
  </conditionalFormatting>
  <conditionalFormatting sqref="AI12">
    <cfRule type="duplicateValues" dxfId="163" priority="163" stopIfTrue="1"/>
    <cfRule type="duplicateValues" dxfId="162" priority="164" stopIfTrue="1"/>
  </conditionalFormatting>
  <conditionalFormatting sqref="AG12">
    <cfRule type="duplicateValues" dxfId="161" priority="161" stopIfTrue="1"/>
    <cfRule type="duplicateValues" dxfId="160" priority="162" stopIfTrue="1"/>
  </conditionalFormatting>
  <conditionalFormatting sqref="AH12">
    <cfRule type="duplicateValues" dxfId="159" priority="159" stopIfTrue="1"/>
    <cfRule type="duplicateValues" dxfId="158" priority="160" stopIfTrue="1"/>
  </conditionalFormatting>
  <conditionalFormatting sqref="AI12">
    <cfRule type="duplicateValues" dxfId="157" priority="157" stopIfTrue="1"/>
    <cfRule type="duplicateValues" dxfId="156" priority="158" stopIfTrue="1"/>
  </conditionalFormatting>
  <conditionalFormatting sqref="AJ12">
    <cfRule type="duplicateValues" dxfId="155" priority="155" stopIfTrue="1"/>
    <cfRule type="duplicateValues" dxfId="154" priority="156" stopIfTrue="1"/>
  </conditionalFormatting>
  <conditionalFormatting sqref="AK12">
    <cfRule type="duplicateValues" dxfId="153" priority="153" stopIfTrue="1"/>
    <cfRule type="duplicateValues" dxfId="152" priority="154" stopIfTrue="1"/>
  </conditionalFormatting>
  <conditionalFormatting sqref="AL12">
    <cfRule type="duplicateValues" dxfId="151" priority="151" stopIfTrue="1"/>
    <cfRule type="duplicateValues" dxfId="150" priority="152" stopIfTrue="1"/>
  </conditionalFormatting>
  <conditionalFormatting sqref="AJ12">
    <cfRule type="duplicateValues" dxfId="149" priority="149" stopIfTrue="1"/>
    <cfRule type="duplicateValues" dxfId="148" priority="150" stopIfTrue="1"/>
  </conditionalFormatting>
  <conditionalFormatting sqref="AK12">
    <cfRule type="duplicateValues" dxfId="147" priority="147" stopIfTrue="1"/>
    <cfRule type="duplicateValues" dxfId="146" priority="148" stopIfTrue="1"/>
  </conditionalFormatting>
  <conditionalFormatting sqref="AL12">
    <cfRule type="duplicateValues" dxfId="145" priority="145" stopIfTrue="1"/>
    <cfRule type="duplicateValues" dxfId="144" priority="146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2024-10-16T09:46:12Z</dcterms:created>
  <dcterms:modified xsi:type="dcterms:W3CDTF">2024-10-16T09:47:04Z</dcterms:modified>
</cp:coreProperties>
</file>