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BB21D61-A1AA-4085-A821-8F7F77D41B83}" xr6:coauthVersionLast="47" xr6:coauthVersionMax="47" xr10:uidLastSave="{00000000-0000-0000-0000-000000000000}"/>
  <bookViews>
    <workbookView xWindow="-120" yWindow="-120" windowWidth="29040" windowHeight="17520" xr2:uid="{5D591A5E-14D7-4DF8-951D-BD96E0FC5B56}"/>
  </bookViews>
  <sheets>
    <sheet name="IIP_2024" sheetId="1" r:id="rId1"/>
  </sheets>
  <definedNames>
    <definedName name="_xlnm._FilterDatabase" localSheetId="0" hidden="1">IIP_2024!$A$6:$WSB$48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D18" i="1" s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I18" i="1" s="1"/>
  <c r="K18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H8" i="1" s="1"/>
  <c r="D8" i="1"/>
  <c r="C8" i="1"/>
  <c r="E8" i="1" s="1"/>
  <c r="K8" i="1" l="1"/>
  <c r="D7" i="1"/>
  <c r="D6" i="1" s="1"/>
  <c r="M7" i="1"/>
  <c r="M6" i="1" s="1"/>
  <c r="L7" i="1"/>
  <c r="L6" i="1" s="1"/>
  <c r="H34" i="1"/>
  <c r="C7" i="1"/>
  <c r="H24" i="1"/>
  <c r="G7" i="1"/>
  <c r="G6" i="1" s="1"/>
  <c r="J7" i="1"/>
  <c r="N8" i="1"/>
  <c r="M18" i="1"/>
  <c r="H29" i="1"/>
  <c r="J6" i="1"/>
  <c r="H18" i="1"/>
  <c r="K19" i="1"/>
  <c r="I7" i="1"/>
  <c r="L18" i="1"/>
  <c r="F7" i="1"/>
  <c r="C18" i="1"/>
  <c r="E18" i="1" s="1"/>
  <c r="H19" i="1"/>
  <c r="N7" i="1" l="1"/>
  <c r="E7" i="1"/>
  <c r="N18" i="1"/>
  <c r="K7" i="1"/>
  <c r="I6" i="1"/>
  <c r="K6" i="1" s="1"/>
  <c r="C6" i="1"/>
  <c r="E6" i="1" s="1"/>
  <c r="N6" i="1"/>
  <c r="H7" i="1"/>
  <c r="F6" i="1"/>
  <c r="H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<sst xmlns="http://schemas.openxmlformats.org/spreadsheetml/2006/main" count="102" uniqueCount="73">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</sst>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524D9345-F98A-40A7-B536-90E2E69904BE}"/>
    <cellStyle name="Normal 7" xfId="1" xr:uid="{C97CF978-841F-4932-9F83-76782AA8C5F4}"/>
    <cellStyle name="Normal_Booklet 2011_euro17_WGES_2011_280" xfId="2" xr:uid="{021F2178-D016-41E2-AFEE-A45DD7BDA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5B16-65A5-4DC2-8885-C63CB4DA14D8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2024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117532.55853259566</v>
      </c>
      <c r="D6" s="15">
        <f>+D7+D18+D29+D34</f>
        <v>185835.58798941039</v>
      </c>
      <c r="E6" s="15">
        <f>+C6-D6</f>
        <v>-68303.029456814722</v>
      </c>
      <c r="F6" s="15">
        <f>+F7+F18+F29+F34+F48</f>
        <v>119522.91961159639</v>
      </c>
      <c r="G6" s="15">
        <f>+G7+G18+G29+G34</f>
        <v>186780.01919672498</v>
      </c>
      <c r="H6" s="15">
        <f>+F6-G6</f>
        <v>-67257.099585128599</v>
      </c>
      <c r="I6" s="15">
        <f>+I7+I18+I29+I34+I48</f>
        <v>122679.99676644005</v>
      </c>
      <c r="J6" s="15">
        <f>+J7+J18+J29+J34</f>
        <v>191606.17046958534</v>
      </c>
      <c r="K6" s="15">
        <f>+I6-J6</f>
        <v>-68926.173703145294</v>
      </c>
      <c r="L6" s="15">
        <f>+L7+L18+L29+L34+L48</f>
        <v>125742.75818176325</v>
      </c>
      <c r="M6" s="15">
        <f>+M7+M18+M29+M34</f>
        <v>196696.56334875466</v>
      </c>
      <c r="N6" s="15">
        <f>+L6-M6</f>
        <v>-70953.805166991413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19909.367617050004</v>
      </c>
      <c r="D7" s="15">
        <f>+D8+D13</f>
        <v>75784.585297741898</v>
      </c>
      <c r="E7" s="15">
        <f t="shared" ref="E7:E48" si="0">+C7-D7</f>
        <v>-55875.217680691894</v>
      </c>
      <c r="F7" s="15">
        <f>+F8+F13</f>
        <v>20283.926559649997</v>
      </c>
      <c r="G7" s="15">
        <f>+G8+G13</f>
        <v>77059.812702601906</v>
      </c>
      <c r="H7" s="15">
        <f t="shared" ref="H7:H34" si="1">+F7-G7</f>
        <v>-56775.886142951909</v>
      </c>
      <c r="I7" s="15">
        <f>+I8+I13</f>
        <v>20297.71229259</v>
      </c>
      <c r="J7" s="15">
        <f>+J8+J13</f>
        <v>78199.543786701921</v>
      </c>
      <c r="K7" s="15">
        <f t="shared" ref="K7:K34" si="2">+I7-J7</f>
        <v>-57901.831494111917</v>
      </c>
      <c r="L7" s="15">
        <f>+L8+L13</f>
        <v>21861.064057210948</v>
      </c>
      <c r="M7" s="15">
        <f>+M8+M13</f>
        <v>81062.616951419986</v>
      </c>
      <c r="N7" s="15">
        <f t="shared" ref="N7:N34" si="3">+L7-M7</f>
        <v>-59201.552894209039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4096.2546499999999</v>
      </c>
      <c r="D8" s="15">
        <f>SUM(D9:D12)</f>
        <v>56574.638795291903</v>
      </c>
      <c r="E8" s="15">
        <f t="shared" si="0"/>
        <v>-52478.3841452919</v>
      </c>
      <c r="F8" s="15">
        <f>SUM(F9:F12)</f>
        <v>4073.9359299999996</v>
      </c>
      <c r="G8" s="15">
        <f>SUM(G9:G12)</f>
        <v>57367.830498541909</v>
      </c>
      <c r="H8" s="15">
        <f t="shared" si="1"/>
        <v>-53293.894568541909</v>
      </c>
      <c r="I8" s="15">
        <f>SUM(I9:I12)</f>
        <v>4245.1882399999995</v>
      </c>
      <c r="J8" s="15">
        <f>SUM(J9:J12)</f>
        <v>58233.330911791913</v>
      </c>
      <c r="K8" s="15">
        <f t="shared" si="2"/>
        <v>-53988.142671791909</v>
      </c>
      <c r="L8" s="15">
        <f>SUM(L9:L12)</f>
        <v>4337.2537796309498</v>
      </c>
      <c r="M8" s="15">
        <f>SUM(M9:M12)</f>
        <v>59874.233986999985</v>
      </c>
      <c r="N8" s="15">
        <f t="shared" si="3"/>
        <v>-55536.980207369037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260.64265</v>
      </c>
      <c r="D10" s="20">
        <v>10340.345430000001</v>
      </c>
      <c r="E10" s="15">
        <f t="shared" si="0"/>
        <v>-10079.702780000001</v>
      </c>
      <c r="F10" s="20">
        <v>270.94693000000001</v>
      </c>
      <c r="G10" s="20">
        <v>11102.201110000002</v>
      </c>
      <c r="H10" s="15">
        <f t="shared" si="1"/>
        <v>-10831.254180000002</v>
      </c>
      <c r="I10" s="20">
        <v>454.95923999999997</v>
      </c>
      <c r="J10" s="20">
        <v>11419.415499999999</v>
      </c>
      <c r="K10" s="15">
        <f t="shared" si="2"/>
        <v>-10964.456259999999</v>
      </c>
      <c r="L10" s="20">
        <v>462.87279999999998</v>
      </c>
      <c r="M10" s="20">
        <v>11932.937929999998</v>
      </c>
      <c r="N10" s="15">
        <f t="shared" si="3"/>
        <v>-11470.065129999999</v>
      </c>
    </row>
    <row r="11" spans="1:14" s="21" customFormat="1" x14ac:dyDescent="0.25">
      <c r="A11" s="13" t="s">
        <v>19</v>
      </c>
      <c r="B11" s="19" t="s">
        <v>20</v>
      </c>
      <c r="C11" s="20">
        <v>14.186</v>
      </c>
      <c r="D11" s="20">
        <v>0</v>
      </c>
      <c r="E11" s="15">
        <f t="shared" si="0"/>
        <v>14.186</v>
      </c>
      <c r="F11" s="20">
        <v>14.186</v>
      </c>
      <c r="G11" s="20">
        <v>0</v>
      </c>
      <c r="H11" s="15">
        <f t="shared" si="1"/>
        <v>14.186</v>
      </c>
      <c r="I11" s="20">
        <v>14.186</v>
      </c>
      <c r="J11" s="20">
        <v>0</v>
      </c>
      <c r="K11" s="15">
        <f t="shared" si="2"/>
        <v>14.186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3821.4259999999999</v>
      </c>
      <c r="D12" s="20">
        <v>46234.293365291902</v>
      </c>
      <c r="E12" s="15">
        <f t="shared" si="0"/>
        <v>-42412.867365291902</v>
      </c>
      <c r="F12" s="20">
        <v>3788.8029999999999</v>
      </c>
      <c r="G12" s="20">
        <v>46265.629388541907</v>
      </c>
      <c r="H12" s="15">
        <f t="shared" si="1"/>
        <v>-42476.826388541907</v>
      </c>
      <c r="I12" s="20">
        <v>3776.0429999999997</v>
      </c>
      <c r="J12" s="20">
        <v>46813.91541179191</v>
      </c>
      <c r="K12" s="15">
        <f t="shared" si="2"/>
        <v>-43037.872411791912</v>
      </c>
      <c r="L12" s="20">
        <v>3860.19497963095</v>
      </c>
      <c r="M12" s="20">
        <v>47941.296056999985</v>
      </c>
      <c r="N12" s="15">
        <f t="shared" si="3"/>
        <v>-44081.101077369036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15813.112967050005</v>
      </c>
      <c r="D13" s="15">
        <f>SUM(D14:D17)</f>
        <v>19209.946502450002</v>
      </c>
      <c r="E13" s="15">
        <f t="shared" si="0"/>
        <v>-3396.8335353999973</v>
      </c>
      <c r="F13" s="15">
        <f>SUM(F14:F17)</f>
        <v>16209.990629649998</v>
      </c>
      <c r="G13" s="15">
        <f>SUM(G14:G17)</f>
        <v>19691.982204059997</v>
      </c>
      <c r="H13" s="15">
        <f t="shared" si="1"/>
        <v>-3481.9915744099999</v>
      </c>
      <c r="I13" s="15">
        <f>SUM(I14:I17)</f>
        <v>16052.524052590001</v>
      </c>
      <c r="J13" s="15">
        <f>SUM(J14:J17)</f>
        <v>19966.212874910001</v>
      </c>
      <c r="K13" s="15">
        <f t="shared" si="2"/>
        <v>-3913.6888223200003</v>
      </c>
      <c r="L13" s="15">
        <f>SUM(L14:L17)</f>
        <v>17523.81027758</v>
      </c>
      <c r="M13" s="15">
        <f>SUM(M14:M17)</f>
        <v>21188.382964419998</v>
      </c>
      <c r="N13" s="15">
        <f t="shared" si="3"/>
        <v>-3664.5726868399979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15813.008967050006</v>
      </c>
      <c r="D17" s="20">
        <v>19209.946502450002</v>
      </c>
      <c r="E17" s="15">
        <f t="shared" si="0"/>
        <v>-3396.9375353999967</v>
      </c>
      <c r="F17" s="20">
        <v>16209.886629649998</v>
      </c>
      <c r="G17" s="20">
        <v>19691.982204059997</v>
      </c>
      <c r="H17" s="15">
        <f t="shared" si="1"/>
        <v>-3482.0955744099992</v>
      </c>
      <c r="I17" s="20">
        <v>16052.420052590001</v>
      </c>
      <c r="J17" s="20">
        <v>19966.212874910001</v>
      </c>
      <c r="K17" s="15">
        <f t="shared" si="2"/>
        <v>-3913.7928223199997</v>
      </c>
      <c r="L17" s="20">
        <v>17523.70627758</v>
      </c>
      <c r="M17" s="20">
        <v>21188.382964419998</v>
      </c>
      <c r="N17" s="15">
        <f t="shared" si="3"/>
        <v>-3664.6766868399973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53790.399999999994</v>
      </c>
      <c r="D18" s="15">
        <f>+D19+D24</f>
        <v>43678.2</v>
      </c>
      <c r="E18" s="15">
        <f t="shared" si="0"/>
        <v>10112.199999999997</v>
      </c>
      <c r="F18" s="15">
        <f>+F19+F24</f>
        <v>55559.100000000006</v>
      </c>
      <c r="G18" s="15">
        <f>+G19+G24</f>
        <v>45849.499999999993</v>
      </c>
      <c r="H18" s="15">
        <f t="shared" si="1"/>
        <v>9709.6000000000131</v>
      </c>
      <c r="I18" s="15">
        <f>+I19+I24</f>
        <v>57652</v>
      </c>
      <c r="J18" s="15">
        <f>+J19+J24</f>
        <v>48028.7</v>
      </c>
      <c r="K18" s="15">
        <f t="shared" si="2"/>
        <v>9623.3000000000029</v>
      </c>
      <c r="L18" s="15">
        <f>+L19+L24</f>
        <v>60844.799999999996</v>
      </c>
      <c r="M18" s="15">
        <f>+M19+M24</f>
        <v>49440.500000000015</v>
      </c>
      <c r="N18" s="15">
        <f t="shared" si="3"/>
        <v>11404.299999999981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21459.200000000001</v>
      </c>
      <c r="D19" s="15">
        <f>SUM(D20:D23)</f>
        <v>646.20000000000005</v>
      </c>
      <c r="E19" s="15">
        <f t="shared" si="0"/>
        <v>20813</v>
      </c>
      <c r="F19" s="15">
        <f>SUM(F20:F23)</f>
        <v>23100.700000000004</v>
      </c>
      <c r="G19" s="15">
        <f>SUM(G20:G23)</f>
        <v>666</v>
      </c>
      <c r="H19" s="15">
        <f t="shared" si="1"/>
        <v>22434.700000000004</v>
      </c>
      <c r="I19" s="15">
        <f>SUM(I20:I23)</f>
        <v>24253.300000000003</v>
      </c>
      <c r="J19" s="15">
        <f>SUM(J20:J23)</f>
        <v>700.2</v>
      </c>
      <c r="K19" s="15">
        <f t="shared" si="2"/>
        <v>23553.100000000002</v>
      </c>
      <c r="L19" s="15">
        <f>SUM(L20:L23)</f>
        <v>26410.199999999997</v>
      </c>
      <c r="M19" s="15">
        <f>SUM(M20:M23)</f>
        <v>751.8</v>
      </c>
      <c r="N19" s="15">
        <f t="shared" si="3"/>
        <v>25658.399999999998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266.5</v>
      </c>
      <c r="D21" s="20">
        <v>0</v>
      </c>
      <c r="E21" s="15">
        <f t="shared" si="0"/>
        <v>266.5</v>
      </c>
      <c r="F21" s="20">
        <v>283.2</v>
      </c>
      <c r="G21" s="20">
        <v>0</v>
      </c>
      <c r="H21" s="15">
        <f t="shared" si="1"/>
        <v>283.2</v>
      </c>
      <c r="I21" s="20">
        <v>301.2</v>
      </c>
      <c r="J21" s="20">
        <v>0</v>
      </c>
      <c r="K21" s="15">
        <f t="shared" si="2"/>
        <v>301.2</v>
      </c>
      <c r="L21" s="20">
        <v>234.2</v>
      </c>
      <c r="M21" s="20">
        <v>0</v>
      </c>
      <c r="N21" s="15">
        <f t="shared" si="3"/>
        <v>234.2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21192.7</v>
      </c>
      <c r="D23" s="20">
        <v>646.20000000000005</v>
      </c>
      <c r="E23" s="15">
        <f t="shared" si="0"/>
        <v>20546.5</v>
      </c>
      <c r="F23" s="20">
        <v>22817.500000000004</v>
      </c>
      <c r="G23" s="20">
        <v>666</v>
      </c>
      <c r="H23" s="15">
        <f t="shared" si="1"/>
        <v>22151.500000000004</v>
      </c>
      <c r="I23" s="20">
        <v>23952.100000000002</v>
      </c>
      <c r="J23" s="20">
        <v>700.2</v>
      </c>
      <c r="K23" s="15">
        <f t="shared" si="2"/>
        <v>23251.9</v>
      </c>
      <c r="L23" s="20">
        <v>26175.999999999996</v>
      </c>
      <c r="M23" s="20">
        <v>751.8</v>
      </c>
      <c r="N23" s="15">
        <f t="shared" si="3"/>
        <v>25424.199999999997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32331.199999999997</v>
      </c>
      <c r="D24" s="15">
        <f>SUM(D25:D28)</f>
        <v>43032</v>
      </c>
      <c r="E24" s="15">
        <f t="shared" si="0"/>
        <v>-10700.800000000003</v>
      </c>
      <c r="F24" s="15">
        <f>SUM(F25:F28)</f>
        <v>32458.399999999998</v>
      </c>
      <c r="G24" s="15">
        <f>SUM(G25:G28)</f>
        <v>45183.499999999993</v>
      </c>
      <c r="H24" s="15">
        <f t="shared" si="1"/>
        <v>-12725.099999999995</v>
      </c>
      <c r="I24" s="15">
        <f>SUM(I25:I28)</f>
        <v>33398.699999999997</v>
      </c>
      <c r="J24" s="15">
        <f>SUM(J25:J28)</f>
        <v>47328.5</v>
      </c>
      <c r="K24" s="15">
        <f t="shared" si="2"/>
        <v>-13929.800000000003</v>
      </c>
      <c r="L24" s="15">
        <f>SUM(L25:L28)</f>
        <v>34434.6</v>
      </c>
      <c r="M24" s="15">
        <f>SUM(M25:M28)</f>
        <v>48688.700000000012</v>
      </c>
      <c r="N24" s="15">
        <f t="shared" si="3"/>
        <v>-14254.100000000013</v>
      </c>
    </row>
    <row r="25" spans="1:14" s="21" customFormat="1" x14ac:dyDescent="0.25">
      <c r="A25" s="13" t="s">
        <v>39</v>
      </c>
      <c r="B25" s="19" t="s">
        <v>16</v>
      </c>
      <c r="C25" s="20">
        <v>20092</v>
      </c>
      <c r="D25" s="20">
        <v>0</v>
      </c>
      <c r="E25" s="15">
        <f t="shared" si="0"/>
        <v>20092</v>
      </c>
      <c r="F25" s="20">
        <v>20430.899999999998</v>
      </c>
      <c r="G25" s="20">
        <v>0</v>
      </c>
      <c r="H25" s="15">
        <f t="shared" si="1"/>
        <v>20430.899999999998</v>
      </c>
      <c r="I25" s="20">
        <v>21175.8</v>
      </c>
      <c r="J25" s="20">
        <v>0</v>
      </c>
      <c r="K25" s="15">
        <f t="shared" si="2"/>
        <v>21175.8</v>
      </c>
      <c r="L25" s="20">
        <v>22439.3</v>
      </c>
      <c r="M25" s="20">
        <v>0</v>
      </c>
      <c r="N25" s="15">
        <f t="shared" si="3"/>
        <v>22439.3</v>
      </c>
    </row>
    <row r="26" spans="1:14" s="21" customFormat="1" x14ac:dyDescent="0.25">
      <c r="A26" s="13" t="s">
        <v>40</v>
      </c>
      <c r="B26" s="19" t="s">
        <v>18</v>
      </c>
      <c r="C26" s="20">
        <v>2571.8000000000002</v>
      </c>
      <c r="D26" s="20">
        <v>8332.6999999999989</v>
      </c>
      <c r="E26" s="15">
        <f t="shared" si="0"/>
        <v>-5760.8999999999987</v>
      </c>
      <c r="F26" s="20">
        <v>2838</v>
      </c>
      <c r="G26" s="20">
        <v>9059.5999999999985</v>
      </c>
      <c r="H26" s="15">
        <f t="shared" si="1"/>
        <v>-6221.5999999999985</v>
      </c>
      <c r="I26" s="20">
        <v>2894.2</v>
      </c>
      <c r="J26" s="20">
        <v>9881.9</v>
      </c>
      <c r="K26" s="15">
        <f t="shared" si="2"/>
        <v>-6987.7</v>
      </c>
      <c r="L26" s="20">
        <v>3069.5</v>
      </c>
      <c r="M26" s="20">
        <v>10060.299999999999</v>
      </c>
      <c r="N26" s="15">
        <f t="shared" si="3"/>
        <v>-6990.7999999999993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32459.8</v>
      </c>
      <c r="E27" s="15">
        <f t="shared" si="0"/>
        <v>-32459.8</v>
      </c>
      <c r="F27" s="20">
        <v>0</v>
      </c>
      <c r="G27" s="20">
        <v>33874.199999999997</v>
      </c>
      <c r="H27" s="15">
        <f t="shared" si="1"/>
        <v>-33874.199999999997</v>
      </c>
      <c r="I27" s="20">
        <v>0</v>
      </c>
      <c r="J27" s="20">
        <v>35139.1</v>
      </c>
      <c r="K27" s="15">
        <f t="shared" si="2"/>
        <v>-35139.1</v>
      </c>
      <c r="L27" s="20">
        <v>0</v>
      </c>
      <c r="M27" s="20">
        <v>36328.600000000006</v>
      </c>
      <c r="N27" s="15">
        <f t="shared" si="3"/>
        <v>-36328.600000000006</v>
      </c>
    </row>
    <row r="28" spans="1:14" s="21" customFormat="1" x14ac:dyDescent="0.25">
      <c r="A28" s="13" t="s">
        <v>42</v>
      </c>
      <c r="B28" s="19" t="s">
        <v>22</v>
      </c>
      <c r="C28" s="20">
        <v>9667.3999999999978</v>
      </c>
      <c r="D28" s="20">
        <v>2239.5</v>
      </c>
      <c r="E28" s="15">
        <f t="shared" si="0"/>
        <v>7427.8999999999978</v>
      </c>
      <c r="F28" s="20">
        <v>9189.5</v>
      </c>
      <c r="G28" s="20">
        <v>2249.6999999999998</v>
      </c>
      <c r="H28" s="15">
        <f t="shared" si="1"/>
        <v>6939.8</v>
      </c>
      <c r="I28" s="20">
        <v>9328.7000000000007</v>
      </c>
      <c r="J28" s="20">
        <v>2307.4999999999995</v>
      </c>
      <c r="K28" s="15">
        <f t="shared" si="2"/>
        <v>7021.2000000000007</v>
      </c>
      <c r="L28" s="20">
        <v>8925.7999999999993</v>
      </c>
      <c r="M28" s="20">
        <v>2299.7999999999997</v>
      </c>
      <c r="N28" s="15">
        <f t="shared" si="3"/>
        <v>6626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1560.2659616800001</v>
      </c>
      <c r="D29" s="15">
        <f>SUM(D30:D33)</f>
        <v>1618.0320467092154</v>
      </c>
      <c r="E29" s="15">
        <f t="shared" si="0"/>
        <v>-57.766085029215219</v>
      </c>
      <c r="F29" s="15">
        <f>SUM(F30:F33)</f>
        <v>1185.5354349818999</v>
      </c>
      <c r="G29" s="15">
        <f>SUM(G30:G33)</f>
        <v>1292.9136101170423</v>
      </c>
      <c r="H29" s="15">
        <f t="shared" si="1"/>
        <v>-107.37817513514233</v>
      </c>
      <c r="I29" s="15">
        <f>SUM(I30:I33)</f>
        <v>978.91608810779996</v>
      </c>
      <c r="J29" s="15">
        <f>SUM(J30:J33)</f>
        <v>1335.8656910325001</v>
      </c>
      <c r="K29" s="15">
        <f t="shared" si="2"/>
        <v>-356.94960292470012</v>
      </c>
      <c r="L29" s="15">
        <f>SUM(L30:L33)</f>
        <v>831.70611287989993</v>
      </c>
      <c r="M29" s="15">
        <f>SUM(M30:M33)</f>
        <v>1327.4307914864644</v>
      </c>
      <c r="N29" s="15">
        <f t="shared" si="3"/>
        <v>-495.72467860656445</v>
      </c>
    </row>
    <row r="30" spans="1:14" s="21" customFormat="1" x14ac:dyDescent="0.25">
      <c r="A30" s="13" t="s">
        <v>45</v>
      </c>
      <c r="B30" s="19" t="s">
        <v>16</v>
      </c>
      <c r="C30" s="20">
        <v>117</v>
      </c>
      <c r="D30" s="20">
        <v>180.8</v>
      </c>
      <c r="E30" s="15">
        <f t="shared" si="0"/>
        <v>-63.800000000000011</v>
      </c>
      <c r="F30" s="20">
        <v>127.4</v>
      </c>
      <c r="G30" s="20">
        <v>191.5</v>
      </c>
      <c r="H30" s="15">
        <f t="shared" si="1"/>
        <v>-64.099999999999994</v>
      </c>
      <c r="I30" s="20">
        <v>79.399999999999991</v>
      </c>
      <c r="J30" s="20">
        <v>232.5</v>
      </c>
      <c r="K30" s="15">
        <f t="shared" si="2"/>
        <v>-153.10000000000002</v>
      </c>
      <c r="L30" s="20">
        <v>155.4</v>
      </c>
      <c r="M30" s="20">
        <v>317</v>
      </c>
      <c r="N30" s="15">
        <f t="shared" si="3"/>
        <v>-161.6</v>
      </c>
    </row>
    <row r="31" spans="1:14" s="21" customFormat="1" x14ac:dyDescent="0.25">
      <c r="A31" s="13" t="s">
        <v>46</v>
      </c>
      <c r="B31" s="19" t="s">
        <v>18</v>
      </c>
      <c r="C31" s="20">
        <v>720.5</v>
      </c>
      <c r="D31" s="20">
        <v>858.1</v>
      </c>
      <c r="E31" s="15">
        <f t="shared" si="0"/>
        <v>-137.60000000000002</v>
      </c>
      <c r="F31" s="20">
        <v>645.39999999999986</v>
      </c>
      <c r="G31" s="20">
        <v>723.4</v>
      </c>
      <c r="H31" s="15">
        <f t="shared" si="1"/>
        <v>-78.000000000000114</v>
      </c>
      <c r="I31" s="20">
        <v>570.29999999999995</v>
      </c>
      <c r="J31" s="20">
        <v>801.2</v>
      </c>
      <c r="K31" s="15">
        <f t="shared" si="2"/>
        <v>-230.90000000000009</v>
      </c>
      <c r="L31" s="20">
        <v>529.69999999999993</v>
      </c>
      <c r="M31" s="20">
        <v>797.90000000000009</v>
      </c>
      <c r="N31" s="15">
        <f t="shared" si="3"/>
        <v>-268.20000000000016</v>
      </c>
    </row>
    <row r="32" spans="1:14" s="21" customFormat="1" x14ac:dyDescent="0.25">
      <c r="A32" s="13" t="s">
        <v>47</v>
      </c>
      <c r="B32" s="19" t="s">
        <v>20</v>
      </c>
      <c r="C32" s="20">
        <v>0</v>
      </c>
      <c r="D32" s="20">
        <v>77.633339829215288</v>
      </c>
      <c r="E32" s="15">
        <f t="shared" si="0"/>
        <v>-77.633339829215288</v>
      </c>
      <c r="F32" s="20">
        <v>18.3756838119</v>
      </c>
      <c r="G32" s="20">
        <v>72.236881977042401</v>
      </c>
      <c r="H32" s="15">
        <f t="shared" si="1"/>
        <v>-53.861198165142397</v>
      </c>
      <c r="I32" s="20">
        <v>25.4770848478</v>
      </c>
      <c r="J32" s="20">
        <v>79.831661942500006</v>
      </c>
      <c r="K32" s="15">
        <f t="shared" si="2"/>
        <v>-54.354577094700005</v>
      </c>
      <c r="L32" s="20">
        <v>41.359366879900001</v>
      </c>
      <c r="M32" s="20">
        <v>76.5367637964643</v>
      </c>
      <c r="N32" s="15">
        <f t="shared" si="3"/>
        <v>-35.177396916564298</v>
      </c>
    </row>
    <row r="33" spans="1:14" s="21" customFormat="1" x14ac:dyDescent="0.25">
      <c r="A33" s="13" t="s">
        <v>48</v>
      </c>
      <c r="B33" s="19" t="s">
        <v>22</v>
      </c>
      <c r="C33" s="20">
        <v>722.76596168000003</v>
      </c>
      <c r="D33" s="20">
        <v>501.49870687999993</v>
      </c>
      <c r="E33" s="15">
        <f t="shared" si="0"/>
        <v>221.2672548000001</v>
      </c>
      <c r="F33" s="20">
        <v>394.35975116999998</v>
      </c>
      <c r="G33" s="20">
        <v>305.77672813999999</v>
      </c>
      <c r="H33" s="15">
        <f t="shared" si="1"/>
        <v>88.583023029999993</v>
      </c>
      <c r="I33" s="20">
        <v>303.73900326</v>
      </c>
      <c r="J33" s="20">
        <v>222.33402909</v>
      </c>
      <c r="K33" s="15">
        <f t="shared" si="2"/>
        <v>81.404974170000003</v>
      </c>
      <c r="L33" s="20">
        <v>105.246746</v>
      </c>
      <c r="M33" s="20">
        <v>135.99402769</v>
      </c>
      <c r="N33" s="15">
        <f t="shared" si="3"/>
        <v>-30.747281689999994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30705.424953865659</v>
      </c>
      <c r="D34" s="15">
        <f>SUM(D36:D39)</f>
        <v>64754.770644959281</v>
      </c>
      <c r="E34" s="15">
        <f t="shared" si="0"/>
        <v>-34049.345691093622</v>
      </c>
      <c r="F34" s="15">
        <f>SUM(F36:F39)</f>
        <v>29604.457616964482</v>
      </c>
      <c r="G34" s="15">
        <f>SUM(G36:G39)</f>
        <v>62577.792884006034</v>
      </c>
      <c r="H34" s="15">
        <f t="shared" si="1"/>
        <v>-32973.335267041548</v>
      </c>
      <c r="I34" s="15">
        <f>SUM(I36:I39)</f>
        <v>30438.468385742257</v>
      </c>
      <c r="J34" s="15">
        <f>SUM(J36:J39)</f>
        <v>64042.060991850922</v>
      </c>
      <c r="K34" s="15">
        <f t="shared" si="2"/>
        <v>-33603.592606108665</v>
      </c>
      <c r="L34" s="15">
        <f>SUM(L36:L39)</f>
        <v>28301.88801167241</v>
      </c>
      <c r="M34" s="15">
        <f>SUM(M36:M39)</f>
        <v>64866.015605848203</v>
      </c>
      <c r="N34" s="15">
        <f t="shared" si="3"/>
        <v>-36564.127594175792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685.30000000000007</v>
      </c>
      <c r="D36" s="20">
        <v>32718.799999999999</v>
      </c>
      <c r="E36" s="15">
        <f t="shared" si="0"/>
        <v>-32033.5</v>
      </c>
      <c r="F36" s="20">
        <v>702</v>
      </c>
      <c r="G36" s="20">
        <v>32114.6</v>
      </c>
      <c r="H36" s="15">
        <f t="shared" ref="H36:H39" si="4">+F36-G36</f>
        <v>-31412.6</v>
      </c>
      <c r="I36" s="20">
        <v>790</v>
      </c>
      <c r="J36" s="20">
        <v>34062.699999999997</v>
      </c>
      <c r="K36" s="15">
        <f t="shared" ref="K36:K39" si="5">+I36-J36</f>
        <v>-33272.699999999997</v>
      </c>
      <c r="L36" s="20">
        <v>894.2</v>
      </c>
      <c r="M36" s="20">
        <v>32271.599999999999</v>
      </c>
      <c r="N36" s="15">
        <f t="shared" ref="N36:N39" si="6">+L36-M36</f>
        <v>-31377.399999999998</v>
      </c>
    </row>
    <row r="37" spans="1:14" s="21" customFormat="1" x14ac:dyDescent="0.25">
      <c r="A37" s="13" t="s">
        <v>53</v>
      </c>
      <c r="B37" s="19" t="s">
        <v>18</v>
      </c>
      <c r="C37" s="20">
        <v>8828.6999999999989</v>
      </c>
      <c r="D37" s="20">
        <v>15916.7</v>
      </c>
      <c r="E37" s="15">
        <f t="shared" si="0"/>
        <v>-7088.0000000000018</v>
      </c>
      <c r="F37" s="20">
        <v>8291.6999999999989</v>
      </c>
      <c r="G37" s="20">
        <v>14494.2</v>
      </c>
      <c r="H37" s="15">
        <f t="shared" si="4"/>
        <v>-6202.5000000000018</v>
      </c>
      <c r="I37" s="20">
        <v>9228</v>
      </c>
      <c r="J37" s="20">
        <v>14809.699999999997</v>
      </c>
      <c r="K37" s="15">
        <f t="shared" si="5"/>
        <v>-5581.6999999999971</v>
      </c>
      <c r="L37" s="20">
        <v>9917</v>
      </c>
      <c r="M37" s="20">
        <v>16744.900000000001</v>
      </c>
      <c r="N37" s="15">
        <f t="shared" si="6"/>
        <v>-6827.9000000000015</v>
      </c>
    </row>
    <row r="38" spans="1:14" s="21" customFormat="1" x14ac:dyDescent="0.25">
      <c r="A38" s="13" t="s">
        <v>54</v>
      </c>
      <c r="B38" s="19" t="s">
        <v>20</v>
      </c>
      <c r="C38" s="20">
        <v>13648.39777037854</v>
      </c>
      <c r="D38" s="20">
        <v>6113.8712540892839</v>
      </c>
      <c r="E38" s="15">
        <f t="shared" si="0"/>
        <v>7534.5265162892565</v>
      </c>
      <c r="F38" s="20">
        <v>13181.356305027915</v>
      </c>
      <c r="G38" s="20">
        <v>6153.4490719760388</v>
      </c>
      <c r="H38" s="15">
        <f t="shared" si="4"/>
        <v>7027.9072330518766</v>
      </c>
      <c r="I38" s="20">
        <v>13417.599861575349</v>
      </c>
      <c r="J38" s="20">
        <v>6172.8788563809285</v>
      </c>
      <c r="K38" s="15">
        <f t="shared" si="5"/>
        <v>7244.7210051944203</v>
      </c>
      <c r="L38" s="20">
        <v>10142.642974263514</v>
      </c>
      <c r="M38" s="20">
        <v>6217.8158431882075</v>
      </c>
      <c r="N38" s="15">
        <f t="shared" si="6"/>
        <v>3924.8271310753062</v>
      </c>
    </row>
    <row r="39" spans="1:14" s="21" customFormat="1" x14ac:dyDescent="0.25">
      <c r="A39" s="13" t="s">
        <v>55</v>
      </c>
      <c r="B39" s="19" t="s">
        <v>22</v>
      </c>
      <c r="C39" s="20">
        <v>7543.0271834871219</v>
      </c>
      <c r="D39" s="20">
        <v>10005.399390869999</v>
      </c>
      <c r="E39" s="15">
        <f t="shared" si="0"/>
        <v>-2462.3722073828776</v>
      </c>
      <c r="F39" s="20">
        <v>7429.4013119365663</v>
      </c>
      <c r="G39" s="20">
        <v>9815.5438120299987</v>
      </c>
      <c r="H39" s="15">
        <f t="shared" si="4"/>
        <v>-2386.1425000934323</v>
      </c>
      <c r="I39" s="20">
        <v>7002.86852416691</v>
      </c>
      <c r="J39" s="20">
        <v>8996.782135469999</v>
      </c>
      <c r="K39" s="15">
        <f t="shared" si="5"/>
        <v>-1993.9136113030891</v>
      </c>
      <c r="L39" s="20">
        <v>7348.0450374088978</v>
      </c>
      <c r="M39" s="20">
        <v>9631.6997626600005</v>
      </c>
      <c r="N39" s="15">
        <f t="shared" si="6"/>
        <v>-2283.6547252511027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1256.3098114796383</v>
      </c>
      <c r="D41" s="20">
        <v>0</v>
      </c>
      <c r="E41" s="15">
        <f t="shared" si="0"/>
        <v>1256.3098114796383</v>
      </c>
      <c r="F41" s="20">
        <v>1264.5487814656763</v>
      </c>
      <c r="G41" s="20">
        <v>0</v>
      </c>
      <c r="H41" s="15">
        <f t="shared" ref="H41:H48" si="7">+F41-G41</f>
        <v>1264.5487814656763</v>
      </c>
      <c r="I41" s="20">
        <v>1263.9102398858408</v>
      </c>
      <c r="J41" s="20">
        <v>0</v>
      </c>
      <c r="K41" s="15">
        <f t="shared" ref="K41:K48" si="8">+I41-J41</f>
        <v>1263.9102398858408</v>
      </c>
      <c r="L41" s="20">
        <v>1277.688291866287</v>
      </c>
      <c r="M41" s="20">
        <v>0</v>
      </c>
      <c r="N41" s="15">
        <f t="shared" ref="N41:N48" si="9">+L41-M41</f>
        <v>1277.688291866287</v>
      </c>
    </row>
    <row r="42" spans="1:14" s="21" customFormat="1" x14ac:dyDescent="0.25">
      <c r="A42" s="13" t="s">
        <v>59</v>
      </c>
      <c r="B42" s="19" t="s">
        <v>60</v>
      </c>
      <c r="C42" s="20">
        <v>16138.860395907121</v>
      </c>
      <c r="D42" s="20">
        <v>43898.281350209996</v>
      </c>
      <c r="E42" s="15">
        <f t="shared" si="0"/>
        <v>-27759.420954302877</v>
      </c>
      <c r="F42" s="20">
        <v>15562.892771606566</v>
      </c>
      <c r="G42" s="20">
        <v>42734.315656399995</v>
      </c>
      <c r="H42" s="15">
        <f t="shared" si="7"/>
        <v>-27171.422884793428</v>
      </c>
      <c r="I42" s="20">
        <v>16636.584382896908</v>
      </c>
      <c r="J42" s="20">
        <v>44768.124836339994</v>
      </c>
      <c r="K42" s="15">
        <f t="shared" si="8"/>
        <v>-28131.540453443085</v>
      </c>
      <c r="L42" s="20">
        <v>13613.069853398898</v>
      </c>
      <c r="M42" s="20">
        <v>43949.49590229</v>
      </c>
      <c r="N42" s="15">
        <f t="shared" si="9"/>
        <v>-30336.426048891102</v>
      </c>
    </row>
    <row r="43" spans="1:14" s="21" customFormat="1" x14ac:dyDescent="0.25">
      <c r="A43" s="13" t="s">
        <v>61</v>
      </c>
      <c r="B43" s="19" t="s">
        <v>62</v>
      </c>
      <c r="C43" s="20">
        <v>7812.9047818389026</v>
      </c>
      <c r="D43" s="20">
        <v>11114.947759179282</v>
      </c>
      <c r="E43" s="15">
        <f t="shared" si="0"/>
        <v>-3302.0429773403794</v>
      </c>
      <c r="F43" s="20">
        <v>7255.0453465022383</v>
      </c>
      <c r="G43" s="20">
        <v>10767.433049316038</v>
      </c>
      <c r="H43" s="15">
        <f t="shared" si="7"/>
        <v>-3512.3877028137995</v>
      </c>
      <c r="I43" s="20">
        <v>7434.8879066295085</v>
      </c>
      <c r="J43" s="20">
        <v>10417.243774120929</v>
      </c>
      <c r="K43" s="15">
        <f t="shared" si="8"/>
        <v>-2982.3558674914202</v>
      </c>
      <c r="L43" s="20">
        <v>7699.4805473372271</v>
      </c>
      <c r="M43" s="20">
        <v>10526.100674738209</v>
      </c>
      <c r="N43" s="15">
        <f t="shared" si="9"/>
        <v>-2826.6201274009818</v>
      </c>
    </row>
    <row r="44" spans="1:14" s="21" customFormat="1" x14ac:dyDescent="0.25">
      <c r="A44" s="13" t="s">
        <v>63</v>
      </c>
      <c r="B44" s="19" t="s">
        <v>64</v>
      </c>
      <c r="C44" s="20">
        <v>193.55512698000001</v>
      </c>
      <c r="D44" s="20">
        <v>27.083598529999996</v>
      </c>
      <c r="E44" s="15">
        <f t="shared" si="0"/>
        <v>166.47152845000002</v>
      </c>
      <c r="F44" s="20">
        <v>194.03734758000002</v>
      </c>
      <c r="G44" s="20">
        <v>27.831549849999998</v>
      </c>
      <c r="H44" s="15">
        <f t="shared" si="7"/>
        <v>166.20579773000003</v>
      </c>
      <c r="I44" s="20">
        <v>199.83320562</v>
      </c>
      <c r="J44" s="20">
        <v>14.667605709999998</v>
      </c>
      <c r="K44" s="15">
        <f t="shared" si="8"/>
        <v>185.16559991</v>
      </c>
      <c r="L44" s="20">
        <v>174.99417722000001</v>
      </c>
      <c r="M44" s="20">
        <v>17.391876940000003</v>
      </c>
      <c r="N44" s="15">
        <f t="shared" si="9"/>
        <v>157.60230028000001</v>
      </c>
    </row>
    <row r="45" spans="1:14" s="21" customFormat="1" x14ac:dyDescent="0.25">
      <c r="A45" s="13" t="s">
        <v>65</v>
      </c>
      <c r="B45" s="19" t="s">
        <v>66</v>
      </c>
      <c r="C45" s="20">
        <v>4887.9252004800001</v>
      </c>
      <c r="D45" s="20">
        <v>4808.1286092399987</v>
      </c>
      <c r="E45" s="15">
        <f t="shared" si="0"/>
        <v>79.796591240001362</v>
      </c>
      <c r="F45" s="20">
        <v>4881.4708345100007</v>
      </c>
      <c r="G45" s="20">
        <v>4926.2524635200007</v>
      </c>
      <c r="H45" s="15">
        <f t="shared" si="7"/>
        <v>-44.781629009999961</v>
      </c>
      <c r="I45" s="20">
        <v>4553.8552962599997</v>
      </c>
      <c r="J45" s="20">
        <v>4525.6353194499998</v>
      </c>
      <c r="K45" s="15">
        <f t="shared" si="8"/>
        <v>28.219976809999935</v>
      </c>
      <c r="L45" s="20">
        <v>4624.8361821899998</v>
      </c>
      <c r="M45" s="20">
        <v>5098.6036927700006</v>
      </c>
      <c r="N45" s="15">
        <f t="shared" si="9"/>
        <v>-473.76751058000082</v>
      </c>
    </row>
    <row r="46" spans="1:14" s="21" customFormat="1" x14ac:dyDescent="0.25">
      <c r="A46" s="13" t="s">
        <v>67</v>
      </c>
      <c r="B46" s="19" t="s">
        <v>68</v>
      </c>
      <c r="C46" s="20">
        <v>415.86963718000004</v>
      </c>
      <c r="D46" s="20">
        <v>3313.3293278000001</v>
      </c>
      <c r="E46" s="15">
        <f t="shared" si="0"/>
        <v>-2897.4596906199999</v>
      </c>
      <c r="F46" s="20">
        <v>446.46253530000001</v>
      </c>
      <c r="G46" s="20">
        <v>2525.1601649199997</v>
      </c>
      <c r="H46" s="15">
        <f t="shared" si="7"/>
        <v>-2078.6976296199996</v>
      </c>
      <c r="I46" s="20">
        <v>349.39735445000008</v>
      </c>
      <c r="J46" s="20">
        <v>2741.58945623</v>
      </c>
      <c r="K46" s="15">
        <f t="shared" si="8"/>
        <v>-2392.19210178</v>
      </c>
      <c r="L46" s="20">
        <v>911.8189596599999</v>
      </c>
      <c r="M46" s="20">
        <v>3643.8234591099995</v>
      </c>
      <c r="N46" s="15">
        <f t="shared" si="9"/>
        <v>-2732.0044994499995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1593</v>
      </c>
      <c r="E47" s="15">
        <f t="shared" si="0"/>
        <v>-1593</v>
      </c>
      <c r="F47" s="23"/>
      <c r="G47" s="20">
        <v>1596.8</v>
      </c>
      <c r="H47" s="15">
        <f t="shared" si="7"/>
        <v>-1596.8</v>
      </c>
      <c r="I47" s="23"/>
      <c r="J47" s="20">
        <v>1574.8</v>
      </c>
      <c r="K47" s="15">
        <f t="shared" si="8"/>
        <v>-1574.8</v>
      </c>
      <c r="L47" s="23"/>
      <c r="M47" s="20">
        <v>1630.6</v>
      </c>
      <c r="N47" s="15">
        <f t="shared" si="9"/>
        <v>-1630.6</v>
      </c>
    </row>
    <row r="48" spans="1:14" s="21" customFormat="1" x14ac:dyDescent="0.25">
      <c r="A48" s="13" t="s">
        <v>71</v>
      </c>
      <c r="B48" s="17" t="s">
        <v>72</v>
      </c>
      <c r="C48" s="20">
        <v>11567.1</v>
      </c>
      <c r="D48" s="23"/>
      <c r="E48" s="15">
        <f t="shared" si="0"/>
        <v>11567.1</v>
      </c>
      <c r="F48" s="20">
        <v>12889.900000000001</v>
      </c>
      <c r="G48" s="23"/>
      <c r="H48" s="15">
        <f t="shared" si="7"/>
        <v>12889.900000000001</v>
      </c>
      <c r="I48" s="20">
        <v>13312.9</v>
      </c>
      <c r="J48" s="23"/>
      <c r="K48" s="15">
        <f t="shared" si="8"/>
        <v>13312.9</v>
      </c>
      <c r="L48" s="20">
        <v>13903.3</v>
      </c>
      <c r="M48" s="23"/>
      <c r="N48" s="15">
        <f t="shared" si="9"/>
        <v>13903.3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2026-09-24T13:19:48Z</dcterms:created>
  <dcterms:modified xsi:type="dcterms:W3CDTF">2026-09-24T13:20:21Z</dcterms:modified>
</cp:coreProperties>
</file>