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28979C30-0916-430D-980A-1F22FE171680}" xr6:coauthVersionLast="47" xr6:coauthVersionMax="47" xr10:uidLastSave="{00000000-0000-0000-0000-000000000000}"/>
  <bookViews>
    <workbookView xWindow="-120" yWindow="-120" windowWidth="29040" windowHeight="17640" xr2:uid="{BEDBC659-0A54-48B6-B5A0-72D8A4697E3D}"/>
  </bookViews>
  <sheets>
    <sheet name="IIP_2017" sheetId="1" r:id="rId1"/>
  </sheets>
  <definedNames>
    <definedName name="_xlnm._FilterDatabase" localSheetId="0" hidden="1">IIP_2017!$A$6:$WSB$48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N19" i="1" s="1"/>
  <c r="L19" i="1"/>
  <c r="K19" i="1"/>
  <c r="J19" i="1"/>
  <c r="I19" i="1"/>
  <c r="G19" i="1"/>
  <c r="F19" i="1"/>
  <c r="H19" i="1" s="1"/>
  <c r="D19" i="1"/>
  <c r="C19" i="1"/>
  <c r="C18" i="1" s="1"/>
  <c r="E18" i="1" s="1"/>
  <c r="M18" i="1"/>
  <c r="L18" i="1"/>
  <c r="N18" i="1" s="1"/>
  <c r="J18" i="1"/>
  <c r="I18" i="1"/>
  <c r="K18" i="1" s="1"/>
  <c r="G18" i="1"/>
  <c r="F18" i="1"/>
  <c r="H18" i="1" s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N13" i="1"/>
  <c r="M13" i="1"/>
  <c r="L13" i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M8" i="1"/>
  <c r="L8" i="1"/>
  <c r="K8" i="1"/>
  <c r="J8" i="1"/>
  <c r="I8" i="1"/>
  <c r="G8" i="1"/>
  <c r="G7" i="1" s="1"/>
  <c r="G6" i="1" s="1"/>
  <c r="F8" i="1"/>
  <c r="F7" i="1" s="1"/>
  <c r="D8" i="1"/>
  <c r="C8" i="1"/>
  <c r="E8" i="1" s="1"/>
  <c r="M7" i="1"/>
  <c r="L7" i="1"/>
  <c r="N7" i="1" s="1"/>
  <c r="K7" i="1"/>
  <c r="J7" i="1"/>
  <c r="I7" i="1"/>
  <c r="D7" i="1"/>
  <c r="C7" i="1"/>
  <c r="M6" i="1"/>
  <c r="L6" i="1"/>
  <c r="N6" i="1" s="1"/>
  <c r="J6" i="1"/>
  <c r="I6" i="1"/>
  <c r="K6" i="1" s="1"/>
  <c r="D6" i="1"/>
  <c r="C6" i="1" l="1"/>
  <c r="E6" i="1" s="1"/>
  <c r="F6" i="1"/>
  <c r="H6" i="1" s="1"/>
  <c r="H7" i="1"/>
  <c r="H8" i="1"/>
  <c r="E7" i="1"/>
  <c r="E19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<sst xmlns="http://schemas.openxmlformats.org/spreadsheetml/2006/main" count="102" uniqueCount="73">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</sst>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3638FE14-42DE-4423-B291-D0A9BE255A3F}"/>
    <cellStyle name="Normal 7" xfId="1" xr:uid="{B0DFDD59-9053-4315-83DD-F4C470267510}"/>
    <cellStyle name="Normal_Booklet 2011_euro17_WGES_2011_280" xfId="2" xr:uid="{7595CB93-5DF4-4E6B-9BB7-EB1F8BF791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92659-EA85-46C2-8DFE-88BD4D84B5B2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2017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63443.073453432917</v>
      </c>
      <c r="D6" s="15">
        <f>+D7+D18+D29+D34</f>
        <v>118929.12917952467</v>
      </c>
      <c r="E6" s="15">
        <f>+C6-D6</f>
        <v>-55486.055726091749</v>
      </c>
      <c r="F6" s="15">
        <f>+F7+F18+F29+F34+F48</f>
        <v>63742.564956691254</v>
      </c>
      <c r="G6" s="15">
        <f>+G7+G18+G29+G34</f>
        <v>118875.50309068944</v>
      </c>
      <c r="H6" s="15">
        <f>+F6-G6</f>
        <v>-55132.938133998185</v>
      </c>
      <c r="I6" s="15">
        <f>+I7+I18+I29+I34+I48</f>
        <v>64613.888380288983</v>
      </c>
      <c r="J6" s="15">
        <f>+J7+J18+J29+J34</f>
        <v>121025.70184171604</v>
      </c>
      <c r="K6" s="15">
        <f>+I6-J6</f>
        <v>-56411.81346142706</v>
      </c>
      <c r="L6" s="15">
        <f>+L7+L18+L29+L34+L48</f>
        <v>77286.091418423865</v>
      </c>
      <c r="M6" s="15">
        <f>+M7+M18+M29+M34</f>
        <v>134956.47131041298</v>
      </c>
      <c r="N6" s="15">
        <f>+L6-M6</f>
        <v>-57670.379891989112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13329.179629999999</v>
      </c>
      <c r="D7" s="15">
        <f>+D8+D13</f>
        <v>58154.755935119421</v>
      </c>
      <c r="E7" s="15">
        <f t="shared" ref="E7:E48" si="0">+C7-D7</f>
        <v>-44825.576305119423</v>
      </c>
      <c r="F7" s="15">
        <f>+F8+F13</f>
        <v>13447.938210000002</v>
      </c>
      <c r="G7" s="15">
        <f>+G8+G13</f>
        <v>57929.769178888339</v>
      </c>
      <c r="H7" s="15">
        <f t="shared" ref="H7:H34" si="1">+F7-G7</f>
        <v>-44481.830968888338</v>
      </c>
      <c r="I7" s="15">
        <f>+I8+I13</f>
        <v>13355.788419999999</v>
      </c>
      <c r="J7" s="15">
        <f>+J8+J13</f>
        <v>58519.579813670272</v>
      </c>
      <c r="K7" s="15">
        <f t="shared" ref="K7:K34" si="2">+I7-J7</f>
        <v>-45163.791393670275</v>
      </c>
      <c r="L7" s="15">
        <f>+L8+L13</f>
        <v>14558.297700000001</v>
      </c>
      <c r="M7" s="15">
        <f>+M8+M13</f>
        <v>60350.969368750186</v>
      </c>
      <c r="N7" s="15">
        <f t="shared" ref="N7:N34" si="3">+L7-M7</f>
        <v>-45792.671668750183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1775.44163</v>
      </c>
      <c r="D8" s="15">
        <f>SUM(D9:D12)</f>
        <v>42465.969935119421</v>
      </c>
      <c r="E8" s="15">
        <f t="shared" si="0"/>
        <v>-40690.52830511942</v>
      </c>
      <c r="F8" s="15">
        <f>SUM(F9:F12)</f>
        <v>2020.1532100000002</v>
      </c>
      <c r="G8" s="15">
        <f>SUM(G9:G12)</f>
        <v>42068.094178888343</v>
      </c>
      <c r="H8" s="15">
        <f t="shared" si="1"/>
        <v>-40047.940968888346</v>
      </c>
      <c r="I8" s="15">
        <f>SUM(I9:I12)</f>
        <v>1990.5384200000001</v>
      </c>
      <c r="J8" s="15">
        <f>SUM(J9:J12)</f>
        <v>42349.142813670274</v>
      </c>
      <c r="K8" s="15">
        <f t="shared" si="2"/>
        <v>-40358.604393670277</v>
      </c>
      <c r="L8" s="15">
        <f>SUM(L9:L12)</f>
        <v>3139.7266999999997</v>
      </c>
      <c r="M8" s="15">
        <f>SUM(M9:M12)</f>
        <v>42593.261368750187</v>
      </c>
      <c r="N8" s="15">
        <f t="shared" si="3"/>
        <v>-39453.534668750188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23.63363</v>
      </c>
      <c r="D10" s="20">
        <v>7412.3466374729996</v>
      </c>
      <c r="E10" s="15">
        <f t="shared" si="0"/>
        <v>-7388.7130074729994</v>
      </c>
      <c r="F10" s="20">
        <v>28.453209999999999</v>
      </c>
      <c r="G10" s="20">
        <v>7266.409217853</v>
      </c>
      <c r="H10" s="15">
        <f t="shared" si="1"/>
        <v>-7237.9560078530003</v>
      </c>
      <c r="I10" s="20">
        <v>21.096419999999998</v>
      </c>
      <c r="J10" s="20">
        <v>7470.2431222459991</v>
      </c>
      <c r="K10" s="15">
        <f t="shared" si="2"/>
        <v>-7449.1467022459992</v>
      </c>
      <c r="L10" s="20">
        <v>25.279700000000002</v>
      </c>
      <c r="M10" s="20">
        <v>7706.6854999369989</v>
      </c>
      <c r="N10" s="15">
        <f t="shared" si="3"/>
        <v>-7681.4057999369988</v>
      </c>
    </row>
    <row r="11" spans="1:14" s="21" customFormat="1" x14ac:dyDescent="0.25">
      <c r="A11" s="13" t="s">
        <v>19</v>
      </c>
      <c r="B11" s="19" t="s">
        <v>20</v>
      </c>
      <c r="C11" s="20">
        <v>19.821999999999999</v>
      </c>
      <c r="D11" s="20">
        <v>0</v>
      </c>
      <c r="E11" s="15">
        <f t="shared" si="0"/>
        <v>19.821999999999999</v>
      </c>
      <c r="F11" s="20">
        <v>19.821999999999999</v>
      </c>
      <c r="G11" s="20">
        <v>0</v>
      </c>
      <c r="H11" s="15">
        <f t="shared" si="1"/>
        <v>19.821999999999999</v>
      </c>
      <c r="I11" s="20">
        <v>19.821999999999999</v>
      </c>
      <c r="J11" s="20">
        <v>0</v>
      </c>
      <c r="K11" s="15">
        <f t="shared" si="2"/>
        <v>19.821999999999999</v>
      </c>
      <c r="L11" s="20">
        <v>19.622</v>
      </c>
      <c r="M11" s="20">
        <v>0</v>
      </c>
      <c r="N11" s="15">
        <f t="shared" si="3"/>
        <v>19.622</v>
      </c>
    </row>
    <row r="12" spans="1:14" s="21" customFormat="1" x14ac:dyDescent="0.25">
      <c r="A12" s="13" t="s">
        <v>21</v>
      </c>
      <c r="B12" s="19" t="s">
        <v>22</v>
      </c>
      <c r="C12" s="20">
        <v>1731.9860000000001</v>
      </c>
      <c r="D12" s="20">
        <v>35053.623297646423</v>
      </c>
      <c r="E12" s="15">
        <f t="shared" si="0"/>
        <v>-33321.637297646426</v>
      </c>
      <c r="F12" s="20">
        <v>1971.8780000000002</v>
      </c>
      <c r="G12" s="20">
        <v>34801.684961035346</v>
      </c>
      <c r="H12" s="15">
        <f t="shared" si="1"/>
        <v>-32829.806961035349</v>
      </c>
      <c r="I12" s="20">
        <v>1949.6200000000001</v>
      </c>
      <c r="J12" s="20">
        <v>34878.899691424274</v>
      </c>
      <c r="K12" s="15">
        <f t="shared" si="2"/>
        <v>-32929.279691424272</v>
      </c>
      <c r="L12" s="20">
        <v>3094.8249999999998</v>
      </c>
      <c r="M12" s="20">
        <v>34886.57586881319</v>
      </c>
      <c r="N12" s="15">
        <f t="shared" si="3"/>
        <v>-31791.750868813189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11553.737999999999</v>
      </c>
      <c r="D13" s="15">
        <f>SUM(D14:D17)</f>
        <v>15688.786000000002</v>
      </c>
      <c r="E13" s="15">
        <f t="shared" si="0"/>
        <v>-4135.0480000000025</v>
      </c>
      <c r="F13" s="15">
        <f>SUM(F14:F17)</f>
        <v>11427.785000000002</v>
      </c>
      <c r="G13" s="15">
        <f>SUM(G14:G17)</f>
        <v>15861.674999999999</v>
      </c>
      <c r="H13" s="15">
        <f t="shared" si="1"/>
        <v>-4433.8899999999976</v>
      </c>
      <c r="I13" s="15">
        <f>SUM(I14:I17)</f>
        <v>11365.249999999998</v>
      </c>
      <c r="J13" s="15">
        <f>SUM(J14:J17)</f>
        <v>16170.437</v>
      </c>
      <c r="K13" s="15">
        <f t="shared" si="2"/>
        <v>-4805.1870000000017</v>
      </c>
      <c r="L13" s="15">
        <f>SUM(L14:L17)</f>
        <v>11418.571000000002</v>
      </c>
      <c r="M13" s="15">
        <f>SUM(M14:M17)</f>
        <v>17757.707999999999</v>
      </c>
      <c r="N13" s="15">
        <f t="shared" si="3"/>
        <v>-6339.136999999997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0.67900000000000005</v>
      </c>
      <c r="D16" s="20">
        <v>2.7E-2</v>
      </c>
      <c r="E16" s="15">
        <f t="shared" si="0"/>
        <v>0.65200000000000002</v>
      </c>
      <c r="F16" s="20">
        <v>0.67900000000000005</v>
      </c>
      <c r="G16" s="20">
        <v>2.7E-2</v>
      </c>
      <c r="H16" s="15">
        <f t="shared" si="1"/>
        <v>0.65200000000000002</v>
      </c>
      <c r="I16" s="20">
        <v>0.67900000000000005</v>
      </c>
      <c r="J16" s="20">
        <v>2.7E-2</v>
      </c>
      <c r="K16" s="15">
        <f t="shared" si="2"/>
        <v>0.65200000000000002</v>
      </c>
      <c r="L16" s="20">
        <v>0.67900000000000005</v>
      </c>
      <c r="M16" s="20">
        <v>2.7E-2</v>
      </c>
      <c r="N16" s="15">
        <f t="shared" si="3"/>
        <v>0.65200000000000002</v>
      </c>
    </row>
    <row r="17" spans="1:14" s="21" customFormat="1" x14ac:dyDescent="0.25">
      <c r="A17" s="13" t="s">
        <v>28</v>
      </c>
      <c r="B17" s="19" t="s">
        <v>22</v>
      </c>
      <c r="C17" s="20">
        <v>11553.058999999999</v>
      </c>
      <c r="D17" s="20">
        <v>15688.759000000002</v>
      </c>
      <c r="E17" s="15">
        <f t="shared" si="0"/>
        <v>-4135.7000000000025</v>
      </c>
      <c r="F17" s="20">
        <v>11427.106000000002</v>
      </c>
      <c r="G17" s="20">
        <v>15861.647999999999</v>
      </c>
      <c r="H17" s="15">
        <f t="shared" si="1"/>
        <v>-4434.5419999999976</v>
      </c>
      <c r="I17" s="20">
        <v>11364.570999999998</v>
      </c>
      <c r="J17" s="20">
        <v>16170.41</v>
      </c>
      <c r="K17" s="15">
        <f t="shared" si="2"/>
        <v>-4805.8390000000018</v>
      </c>
      <c r="L17" s="20">
        <v>11417.892000000002</v>
      </c>
      <c r="M17" s="20">
        <v>17757.681</v>
      </c>
      <c r="N17" s="15">
        <f t="shared" si="3"/>
        <v>-6339.7889999999989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27851.599999999999</v>
      </c>
      <c r="D18" s="15">
        <f>+D19+D24</f>
        <v>28734.5</v>
      </c>
      <c r="E18" s="15">
        <f t="shared" si="0"/>
        <v>-882.90000000000146</v>
      </c>
      <c r="F18" s="15">
        <f>+F19+F24</f>
        <v>29081.200000000001</v>
      </c>
      <c r="G18" s="15">
        <f>+G19+G24</f>
        <v>28651.800000000003</v>
      </c>
      <c r="H18" s="15">
        <f t="shared" si="1"/>
        <v>429.39999999999782</v>
      </c>
      <c r="I18" s="15">
        <f>+I19+I24</f>
        <v>29594.3</v>
      </c>
      <c r="J18" s="15">
        <f>+J19+J24</f>
        <v>29496.200000000004</v>
      </c>
      <c r="K18" s="15">
        <f t="shared" si="2"/>
        <v>98.099999999994907</v>
      </c>
      <c r="L18" s="15">
        <f>+L19+L24</f>
        <v>30384.5</v>
      </c>
      <c r="M18" s="15">
        <f>+M19+M24</f>
        <v>30076.399999999998</v>
      </c>
      <c r="N18" s="15">
        <f t="shared" si="3"/>
        <v>308.10000000000218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5971</v>
      </c>
      <c r="D19" s="15">
        <f>SUM(D20:D23)</f>
        <v>350.5</v>
      </c>
      <c r="E19" s="15">
        <f t="shared" si="0"/>
        <v>5620.5</v>
      </c>
      <c r="F19" s="15">
        <f>SUM(F20:F23)</f>
        <v>6511</v>
      </c>
      <c r="G19" s="15">
        <f>SUM(G20:G23)</f>
        <v>350.5</v>
      </c>
      <c r="H19" s="15">
        <f t="shared" si="1"/>
        <v>6160.5</v>
      </c>
      <c r="I19" s="15">
        <f>SUM(I20:I23)</f>
        <v>6877.2999999999993</v>
      </c>
      <c r="J19" s="15">
        <f>SUM(J20:J23)</f>
        <v>310.40000000000003</v>
      </c>
      <c r="K19" s="15">
        <f t="shared" si="2"/>
        <v>6566.9</v>
      </c>
      <c r="L19" s="15">
        <f>SUM(L20:L23)</f>
        <v>7204.9</v>
      </c>
      <c r="M19" s="15">
        <f>SUM(M20:M23)</f>
        <v>424.8</v>
      </c>
      <c r="N19" s="15">
        <f t="shared" si="3"/>
        <v>6780.0999999999995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227</v>
      </c>
      <c r="D21" s="20">
        <v>4.0999999999999996</v>
      </c>
      <c r="E21" s="15">
        <f t="shared" si="0"/>
        <v>222.9</v>
      </c>
      <c r="F21" s="20">
        <v>227</v>
      </c>
      <c r="G21" s="20">
        <v>4.0999999999999996</v>
      </c>
      <c r="H21" s="15">
        <f t="shared" si="1"/>
        <v>222.9</v>
      </c>
      <c r="I21" s="20">
        <v>231.4</v>
      </c>
      <c r="J21" s="20">
        <v>4.0999999999999996</v>
      </c>
      <c r="K21" s="15">
        <f t="shared" si="2"/>
        <v>227.3</v>
      </c>
      <c r="L21" s="20">
        <v>231.4</v>
      </c>
      <c r="M21" s="20">
        <v>4.0999999999999996</v>
      </c>
      <c r="N21" s="15">
        <f t="shared" si="3"/>
        <v>227.3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5744</v>
      </c>
      <c r="D23" s="20">
        <v>346.4</v>
      </c>
      <c r="E23" s="15">
        <f t="shared" si="0"/>
        <v>5397.6</v>
      </c>
      <c r="F23" s="20">
        <v>6284</v>
      </c>
      <c r="G23" s="20">
        <v>346.4</v>
      </c>
      <c r="H23" s="15">
        <f t="shared" si="1"/>
        <v>5937.6</v>
      </c>
      <c r="I23" s="20">
        <v>6645.9</v>
      </c>
      <c r="J23" s="20">
        <v>306.3</v>
      </c>
      <c r="K23" s="15">
        <f t="shared" si="2"/>
        <v>6339.5999999999995</v>
      </c>
      <c r="L23" s="20">
        <v>6973.5</v>
      </c>
      <c r="M23" s="20">
        <v>420.7</v>
      </c>
      <c r="N23" s="15">
        <f t="shared" si="3"/>
        <v>6552.8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21880.6</v>
      </c>
      <c r="D24" s="15">
        <f>SUM(D25:D28)</f>
        <v>28384</v>
      </c>
      <c r="E24" s="15">
        <f t="shared" si="0"/>
        <v>-6503.4000000000015</v>
      </c>
      <c r="F24" s="15">
        <f>SUM(F25:F28)</f>
        <v>22570.2</v>
      </c>
      <c r="G24" s="15">
        <f>SUM(G25:G28)</f>
        <v>28301.300000000003</v>
      </c>
      <c r="H24" s="15">
        <f t="shared" si="1"/>
        <v>-5731.1000000000022</v>
      </c>
      <c r="I24" s="15">
        <f>SUM(I25:I28)</f>
        <v>22717</v>
      </c>
      <c r="J24" s="15">
        <f>SUM(J25:J28)</f>
        <v>29185.800000000003</v>
      </c>
      <c r="K24" s="15">
        <f t="shared" si="2"/>
        <v>-6468.8000000000029</v>
      </c>
      <c r="L24" s="15">
        <f>SUM(L25:L28)</f>
        <v>23179.599999999999</v>
      </c>
      <c r="M24" s="15">
        <f>SUM(M25:M28)</f>
        <v>29651.599999999999</v>
      </c>
      <c r="N24" s="15">
        <f t="shared" si="3"/>
        <v>-6472</v>
      </c>
    </row>
    <row r="25" spans="1:14" s="21" customFormat="1" x14ac:dyDescent="0.25">
      <c r="A25" s="13" t="s">
        <v>39</v>
      </c>
      <c r="B25" s="19" t="s">
        <v>16</v>
      </c>
      <c r="C25" s="20">
        <v>11334.1</v>
      </c>
      <c r="D25" s="20">
        <v>0</v>
      </c>
      <c r="E25" s="15">
        <f t="shared" si="0"/>
        <v>11334.1</v>
      </c>
      <c r="F25" s="20">
        <v>12022.2</v>
      </c>
      <c r="G25" s="20">
        <v>0</v>
      </c>
      <c r="H25" s="15">
        <f t="shared" si="1"/>
        <v>12022.2</v>
      </c>
      <c r="I25" s="20">
        <v>12134</v>
      </c>
      <c r="J25" s="20">
        <v>0</v>
      </c>
      <c r="K25" s="15">
        <f t="shared" si="2"/>
        <v>12134</v>
      </c>
      <c r="L25" s="20">
        <v>12743.5</v>
      </c>
      <c r="M25" s="20">
        <v>0</v>
      </c>
      <c r="N25" s="15">
        <f t="shared" si="3"/>
        <v>12743.5</v>
      </c>
    </row>
    <row r="26" spans="1:14" s="21" customFormat="1" x14ac:dyDescent="0.25">
      <c r="A26" s="13" t="s">
        <v>40</v>
      </c>
      <c r="B26" s="19" t="s">
        <v>18</v>
      </c>
      <c r="C26" s="20">
        <v>1713.5</v>
      </c>
      <c r="D26" s="20">
        <v>2145.3000000000002</v>
      </c>
      <c r="E26" s="15">
        <f t="shared" si="0"/>
        <v>-431.80000000000018</v>
      </c>
      <c r="F26" s="20">
        <v>1878.7</v>
      </c>
      <c r="G26" s="20">
        <v>2549.5</v>
      </c>
      <c r="H26" s="15">
        <f t="shared" si="1"/>
        <v>-670.8</v>
      </c>
      <c r="I26" s="20">
        <v>1773.4</v>
      </c>
      <c r="J26" s="20">
        <v>2763.7</v>
      </c>
      <c r="K26" s="15">
        <f t="shared" si="2"/>
        <v>-990.29999999999973</v>
      </c>
      <c r="L26" s="20">
        <v>1756.3000000000002</v>
      </c>
      <c r="M26" s="20">
        <v>2915.2999999999997</v>
      </c>
      <c r="N26" s="15">
        <f t="shared" si="3"/>
        <v>-1158.9999999999995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22999.599999999999</v>
      </c>
      <c r="E27" s="15">
        <f t="shared" si="0"/>
        <v>-22999.599999999999</v>
      </c>
      <c r="F27" s="20">
        <v>0</v>
      </c>
      <c r="G27" s="20">
        <v>22311.4</v>
      </c>
      <c r="H27" s="15">
        <f t="shared" si="1"/>
        <v>-22311.4</v>
      </c>
      <c r="I27" s="20">
        <v>0</v>
      </c>
      <c r="J27" s="20">
        <v>22817.200000000001</v>
      </c>
      <c r="K27" s="15">
        <f t="shared" si="2"/>
        <v>-22817.200000000001</v>
      </c>
      <c r="L27" s="20">
        <v>0</v>
      </c>
      <c r="M27" s="20">
        <v>22947.599999999999</v>
      </c>
      <c r="N27" s="15">
        <f t="shared" si="3"/>
        <v>-22947.599999999999</v>
      </c>
    </row>
    <row r="28" spans="1:14" s="21" customFormat="1" x14ac:dyDescent="0.25">
      <c r="A28" s="13" t="s">
        <v>42</v>
      </c>
      <c r="B28" s="19" t="s">
        <v>22</v>
      </c>
      <c r="C28" s="20">
        <v>8833</v>
      </c>
      <c r="D28" s="20">
        <v>3239.1000000000004</v>
      </c>
      <c r="E28" s="15">
        <f t="shared" si="0"/>
        <v>5593.9</v>
      </c>
      <c r="F28" s="20">
        <v>8669.2999999999993</v>
      </c>
      <c r="G28" s="20">
        <v>3440.4</v>
      </c>
      <c r="H28" s="15">
        <f t="shared" si="1"/>
        <v>5228.8999999999996</v>
      </c>
      <c r="I28" s="20">
        <v>8809.6</v>
      </c>
      <c r="J28" s="20">
        <v>3604.9</v>
      </c>
      <c r="K28" s="15">
        <f t="shared" si="2"/>
        <v>5204.7000000000007</v>
      </c>
      <c r="L28" s="20">
        <v>8679.7999999999993</v>
      </c>
      <c r="M28" s="20">
        <v>3788.6999999999994</v>
      </c>
      <c r="N28" s="15">
        <f t="shared" si="3"/>
        <v>4891.1000000000004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440.34436355999992</v>
      </c>
      <c r="D29" s="15">
        <f>SUM(D30:D33)</f>
        <v>352.03133964000006</v>
      </c>
      <c r="E29" s="15">
        <f t="shared" si="0"/>
        <v>88.313023919999864</v>
      </c>
      <c r="F29" s="15">
        <f>SUM(F30:F33)</f>
        <v>339.68633416213538</v>
      </c>
      <c r="G29" s="15">
        <f>SUM(G30:G33)</f>
        <v>465.04090122000002</v>
      </c>
      <c r="H29" s="15">
        <f t="shared" si="1"/>
        <v>-125.35456705786464</v>
      </c>
      <c r="I29" s="15">
        <f>SUM(I30:I33)</f>
        <v>246.77328087474893</v>
      </c>
      <c r="J29" s="15">
        <f>SUM(J30:J33)</f>
        <v>427.89890233756898</v>
      </c>
      <c r="K29" s="15">
        <f t="shared" si="2"/>
        <v>-181.12562146282005</v>
      </c>
      <c r="L29" s="15">
        <f>SUM(L30:L33)</f>
        <v>215.67195617770491</v>
      </c>
      <c r="M29" s="15">
        <f>SUM(M30:M33)</f>
        <v>426.5654276438803</v>
      </c>
      <c r="N29" s="15">
        <f t="shared" si="3"/>
        <v>-210.89347146617538</v>
      </c>
    </row>
    <row r="30" spans="1:14" s="21" customFormat="1" x14ac:dyDescent="0.25">
      <c r="A30" s="13" t="s">
        <v>45</v>
      </c>
      <c r="B30" s="19" t="s">
        <v>16</v>
      </c>
      <c r="C30" s="20">
        <v>3.2</v>
      </c>
      <c r="D30" s="20">
        <v>34.200000000000003</v>
      </c>
      <c r="E30" s="15">
        <f t="shared" si="0"/>
        <v>-31.000000000000004</v>
      </c>
      <c r="F30" s="20">
        <v>2.9</v>
      </c>
      <c r="G30" s="20">
        <v>30.7</v>
      </c>
      <c r="H30" s="15">
        <f t="shared" si="1"/>
        <v>-27.8</v>
      </c>
      <c r="I30" s="20">
        <v>1</v>
      </c>
      <c r="J30" s="20">
        <v>27.9</v>
      </c>
      <c r="K30" s="15">
        <f t="shared" si="2"/>
        <v>-26.9</v>
      </c>
      <c r="L30" s="20">
        <v>5</v>
      </c>
      <c r="M30" s="20">
        <v>24.9</v>
      </c>
      <c r="N30" s="15">
        <f t="shared" si="3"/>
        <v>-19.899999999999999</v>
      </c>
    </row>
    <row r="31" spans="1:14" s="21" customFormat="1" x14ac:dyDescent="0.25">
      <c r="A31" s="13" t="s">
        <v>46</v>
      </c>
      <c r="B31" s="19" t="s">
        <v>18</v>
      </c>
      <c r="C31" s="20">
        <v>139.6</v>
      </c>
      <c r="D31" s="20">
        <v>248.4</v>
      </c>
      <c r="E31" s="15">
        <f t="shared" si="0"/>
        <v>-108.80000000000001</v>
      </c>
      <c r="F31" s="20">
        <v>144.19999999999999</v>
      </c>
      <c r="G31" s="20">
        <v>334.70000000000005</v>
      </c>
      <c r="H31" s="15">
        <f t="shared" si="1"/>
        <v>-190.50000000000006</v>
      </c>
      <c r="I31" s="20">
        <v>139.1</v>
      </c>
      <c r="J31" s="20">
        <v>304.89999999999998</v>
      </c>
      <c r="K31" s="15">
        <f t="shared" si="2"/>
        <v>-165.79999999999998</v>
      </c>
      <c r="L31" s="20">
        <v>120.60000000000002</v>
      </c>
      <c r="M31" s="20">
        <v>260.29999999999995</v>
      </c>
      <c r="N31" s="15">
        <f t="shared" si="3"/>
        <v>-139.69999999999993</v>
      </c>
    </row>
    <row r="32" spans="1:14" s="21" customFormat="1" x14ac:dyDescent="0.25">
      <c r="A32" s="13" t="s">
        <v>47</v>
      </c>
      <c r="B32" s="19" t="s">
        <v>20</v>
      </c>
      <c r="C32" s="20">
        <v>266.57836355999996</v>
      </c>
      <c r="D32" s="20">
        <v>55.516339639999998</v>
      </c>
      <c r="E32" s="15">
        <f t="shared" si="0"/>
        <v>211.06202391999994</v>
      </c>
      <c r="F32" s="20">
        <v>164.67733416213542</v>
      </c>
      <c r="G32" s="20">
        <v>67.921901219999995</v>
      </c>
      <c r="H32" s="15">
        <f t="shared" si="1"/>
        <v>96.755432942135428</v>
      </c>
      <c r="I32" s="20">
        <v>55.613280874748924</v>
      </c>
      <c r="J32" s="20">
        <v>59.968902337569041</v>
      </c>
      <c r="K32" s="15">
        <f t="shared" si="2"/>
        <v>-4.3556214628201175</v>
      </c>
      <c r="L32" s="20">
        <v>20.20795617770489</v>
      </c>
      <c r="M32" s="20">
        <v>91.4914276438804</v>
      </c>
      <c r="N32" s="15">
        <f t="shared" si="3"/>
        <v>-71.283471466175513</v>
      </c>
    </row>
    <row r="33" spans="1:14" s="21" customFormat="1" x14ac:dyDescent="0.25">
      <c r="A33" s="13" t="s">
        <v>48</v>
      </c>
      <c r="B33" s="19" t="s">
        <v>22</v>
      </c>
      <c r="C33" s="20">
        <v>30.966000000000001</v>
      </c>
      <c r="D33" s="20">
        <v>13.914999999999999</v>
      </c>
      <c r="E33" s="15">
        <f t="shared" si="0"/>
        <v>17.051000000000002</v>
      </c>
      <c r="F33" s="20">
        <v>27.908999999999999</v>
      </c>
      <c r="G33" s="20">
        <v>31.718999999999998</v>
      </c>
      <c r="H33" s="15">
        <f t="shared" si="1"/>
        <v>-3.8099999999999987</v>
      </c>
      <c r="I33" s="20">
        <v>51.06</v>
      </c>
      <c r="J33" s="20">
        <v>35.129999999999995</v>
      </c>
      <c r="K33" s="15">
        <f t="shared" si="2"/>
        <v>15.930000000000007</v>
      </c>
      <c r="L33" s="20">
        <v>69.864000000000004</v>
      </c>
      <c r="M33" s="20">
        <v>49.873999999999995</v>
      </c>
      <c r="N33" s="15">
        <f t="shared" si="3"/>
        <v>19.990000000000009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19130.54945987292</v>
      </c>
      <c r="D34" s="15">
        <f>SUM(D36:D39)</f>
        <v>31687.84190476525</v>
      </c>
      <c r="E34" s="15">
        <f t="shared" si="0"/>
        <v>-12557.29244489233</v>
      </c>
      <c r="F34" s="15">
        <f>SUM(F36:F39)</f>
        <v>18012.240412529114</v>
      </c>
      <c r="G34" s="15">
        <f>SUM(G36:G39)</f>
        <v>31828.893010581101</v>
      </c>
      <c r="H34" s="15">
        <f t="shared" si="1"/>
        <v>-13816.652598051987</v>
      </c>
      <c r="I34" s="15">
        <f>SUM(I36:I39)</f>
        <v>18562.82667941424</v>
      </c>
      <c r="J34" s="15">
        <f>SUM(J36:J39)</f>
        <v>32582.023125708183</v>
      </c>
      <c r="K34" s="15">
        <f t="shared" si="2"/>
        <v>-14019.196446293943</v>
      </c>
      <c r="L34" s="15">
        <f>SUM(L36:L39)</f>
        <v>29107.721762246161</v>
      </c>
      <c r="M34" s="15">
        <f>SUM(M36:M39)</f>
        <v>44102.53651401891</v>
      </c>
      <c r="N34" s="15">
        <f t="shared" si="3"/>
        <v>-14994.814751772748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903.7</v>
      </c>
      <c r="D36" s="20">
        <v>13898.1</v>
      </c>
      <c r="E36" s="15">
        <f t="shared" si="0"/>
        <v>-12994.4</v>
      </c>
      <c r="F36" s="20">
        <v>845.2</v>
      </c>
      <c r="G36" s="20">
        <v>14444.600000000002</v>
      </c>
      <c r="H36" s="15">
        <f t="shared" ref="H36:H39" si="4">+F36-G36</f>
        <v>-13599.400000000001</v>
      </c>
      <c r="I36" s="20">
        <v>593.1</v>
      </c>
      <c r="J36" s="20">
        <v>14783.400000000001</v>
      </c>
      <c r="K36" s="15">
        <f t="shared" ref="K36:K39" si="5">+I36-J36</f>
        <v>-14190.300000000001</v>
      </c>
      <c r="L36" s="20">
        <v>11553.500000000002</v>
      </c>
      <c r="M36" s="20">
        <v>25389.500000000004</v>
      </c>
      <c r="N36" s="15">
        <f t="shared" ref="N36:N39" si="6">+L36-M36</f>
        <v>-13836.000000000002</v>
      </c>
    </row>
    <row r="37" spans="1:14" s="21" customFormat="1" x14ac:dyDescent="0.25">
      <c r="A37" s="13" t="s">
        <v>53</v>
      </c>
      <c r="B37" s="19" t="s">
        <v>18</v>
      </c>
      <c r="C37" s="20">
        <v>9216.0680000000011</v>
      </c>
      <c r="D37" s="20">
        <v>6025.7840000000006</v>
      </c>
      <c r="E37" s="15">
        <f t="shared" si="0"/>
        <v>3190.2840000000006</v>
      </c>
      <c r="F37" s="20">
        <v>8923.7369999999992</v>
      </c>
      <c r="G37" s="20">
        <v>5916.4539999999997</v>
      </c>
      <c r="H37" s="15">
        <f t="shared" si="4"/>
        <v>3007.2829999999994</v>
      </c>
      <c r="I37" s="20">
        <v>9037.6</v>
      </c>
      <c r="J37" s="20">
        <v>6115.7</v>
      </c>
      <c r="K37" s="15">
        <f t="shared" si="5"/>
        <v>2921.9000000000005</v>
      </c>
      <c r="L37" s="20">
        <v>8782</v>
      </c>
      <c r="M37" s="20">
        <v>6085.5000000000009</v>
      </c>
      <c r="N37" s="15">
        <f t="shared" si="6"/>
        <v>2696.4999999999991</v>
      </c>
    </row>
    <row r="38" spans="1:14" s="21" customFormat="1" x14ac:dyDescent="0.25">
      <c r="A38" s="13" t="s">
        <v>54</v>
      </c>
      <c r="B38" s="19" t="s">
        <v>20</v>
      </c>
      <c r="C38" s="20">
        <v>4560.0844598729182</v>
      </c>
      <c r="D38" s="20">
        <v>4471.1069047652472</v>
      </c>
      <c r="E38" s="15">
        <f t="shared" si="0"/>
        <v>88.977555107670923</v>
      </c>
      <c r="F38" s="20">
        <v>3793.1874125291133</v>
      </c>
      <c r="G38" s="20">
        <v>4520.4910105810968</v>
      </c>
      <c r="H38" s="15">
        <f t="shared" si="4"/>
        <v>-727.3035980519835</v>
      </c>
      <c r="I38" s="20">
        <v>4277.2876794142385</v>
      </c>
      <c r="J38" s="20">
        <v>4519.8881257081812</v>
      </c>
      <c r="K38" s="15">
        <f t="shared" si="5"/>
        <v>-242.6004462939427</v>
      </c>
      <c r="L38" s="20">
        <v>3884.7017622461599</v>
      </c>
      <c r="M38" s="20">
        <v>4519.0485140189121</v>
      </c>
      <c r="N38" s="15">
        <f t="shared" si="6"/>
        <v>-634.34675177275221</v>
      </c>
    </row>
    <row r="39" spans="1:14" s="21" customFormat="1" x14ac:dyDescent="0.25">
      <c r="A39" s="13" t="s">
        <v>55</v>
      </c>
      <c r="B39" s="19" t="s">
        <v>22</v>
      </c>
      <c r="C39" s="20">
        <v>4450.6970000000001</v>
      </c>
      <c r="D39" s="20">
        <v>7292.8510000000006</v>
      </c>
      <c r="E39" s="15">
        <f t="shared" si="0"/>
        <v>-2842.1540000000005</v>
      </c>
      <c r="F39" s="20">
        <v>4450.116</v>
      </c>
      <c r="G39" s="20">
        <v>6947.348</v>
      </c>
      <c r="H39" s="15">
        <f t="shared" si="4"/>
        <v>-2497.232</v>
      </c>
      <c r="I39" s="20">
        <v>4654.8389999999999</v>
      </c>
      <c r="J39" s="20">
        <v>7163.0349999999999</v>
      </c>
      <c r="K39" s="15">
        <f t="shared" si="5"/>
        <v>-2508.1959999999999</v>
      </c>
      <c r="L39" s="20">
        <v>4887.5200000000004</v>
      </c>
      <c r="M39" s="20">
        <v>8108.4879999999994</v>
      </c>
      <c r="N39" s="15">
        <f t="shared" si="6"/>
        <v>-3220.9679999999989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1039.9348516544017</v>
      </c>
      <c r="D41" s="20">
        <v>0</v>
      </c>
      <c r="E41" s="15">
        <f t="shared" si="0"/>
        <v>1039.9348516544017</v>
      </c>
      <c r="F41" s="20">
        <v>1035.8288914128659</v>
      </c>
      <c r="G41" s="20">
        <v>0</v>
      </c>
      <c r="H41" s="15">
        <f t="shared" ref="H41:H48" si="7">+F41-G41</f>
        <v>1035.8288914128659</v>
      </c>
      <c r="I41" s="20">
        <v>1034.0204592031171</v>
      </c>
      <c r="J41" s="20">
        <v>0</v>
      </c>
      <c r="K41" s="15">
        <f t="shared" ref="K41:K48" si="8">+I41-J41</f>
        <v>1034.0204592031171</v>
      </c>
      <c r="L41" s="20">
        <v>1036.9266944334477</v>
      </c>
      <c r="M41" s="20">
        <v>0</v>
      </c>
      <c r="N41" s="15">
        <f t="shared" ref="N41:N48" si="9">+L41-M41</f>
        <v>1036.9266944334477</v>
      </c>
    </row>
    <row r="42" spans="1:14" s="21" customFormat="1" x14ac:dyDescent="0.25">
      <c r="A42" s="13" t="s">
        <v>59</v>
      </c>
      <c r="B42" s="19" t="s">
        <v>60</v>
      </c>
      <c r="C42" s="20">
        <v>8497.2669999999998</v>
      </c>
      <c r="D42" s="20">
        <v>19239.132465759998</v>
      </c>
      <c r="E42" s="15">
        <f t="shared" si="0"/>
        <v>-10741.865465759998</v>
      </c>
      <c r="F42" s="20">
        <v>7453.4</v>
      </c>
      <c r="G42" s="20">
        <v>19834.409556459999</v>
      </c>
      <c r="H42" s="15">
        <f t="shared" si="7"/>
        <v>-12381.00955646</v>
      </c>
      <c r="I42" s="20">
        <v>7510.5920000000006</v>
      </c>
      <c r="J42" s="20">
        <v>20395.073098440003</v>
      </c>
      <c r="K42" s="15">
        <f t="shared" si="8"/>
        <v>-12884.481098440003</v>
      </c>
      <c r="L42" s="20">
        <v>17929.945</v>
      </c>
      <c r="M42" s="20">
        <v>30951.954516940004</v>
      </c>
      <c r="N42" s="15">
        <f t="shared" si="9"/>
        <v>-13022.009516940005</v>
      </c>
    </row>
    <row r="43" spans="1:14" s="21" customFormat="1" x14ac:dyDescent="0.25">
      <c r="A43" s="13" t="s">
        <v>61</v>
      </c>
      <c r="B43" s="19" t="s">
        <v>62</v>
      </c>
      <c r="C43" s="20">
        <v>5556.4426082185164</v>
      </c>
      <c r="D43" s="20">
        <v>7711.2874390052466</v>
      </c>
      <c r="E43" s="15">
        <f t="shared" si="0"/>
        <v>-2154.8448307867302</v>
      </c>
      <c r="F43" s="20">
        <v>5481.2405211162468</v>
      </c>
      <c r="G43" s="20">
        <v>7550.1194541210971</v>
      </c>
      <c r="H43" s="15">
        <f t="shared" si="7"/>
        <v>-2068.8789330048503</v>
      </c>
      <c r="I43" s="20">
        <v>5782.8292202111215</v>
      </c>
      <c r="J43" s="20">
        <v>7798.3900272681813</v>
      </c>
      <c r="K43" s="15">
        <f t="shared" si="8"/>
        <v>-2015.5608070570597</v>
      </c>
      <c r="L43" s="20">
        <v>5667.0750678127124</v>
      </c>
      <c r="M43" s="20">
        <v>8205.0679970789133</v>
      </c>
      <c r="N43" s="15">
        <f t="shared" si="9"/>
        <v>-2537.9929292662009</v>
      </c>
    </row>
    <row r="44" spans="1:14" s="21" customFormat="1" x14ac:dyDescent="0.25">
      <c r="A44" s="13" t="s">
        <v>63</v>
      </c>
      <c r="B44" s="19" t="s">
        <v>64</v>
      </c>
      <c r="C44" s="20">
        <v>380.05499999999995</v>
      </c>
      <c r="D44" s="20">
        <v>25.847999999999999</v>
      </c>
      <c r="E44" s="15">
        <f t="shared" si="0"/>
        <v>354.20699999999994</v>
      </c>
      <c r="F44" s="20">
        <v>352.721</v>
      </c>
      <c r="G44" s="20">
        <v>25.196999999999999</v>
      </c>
      <c r="H44" s="15">
        <f t="shared" si="7"/>
        <v>327.524</v>
      </c>
      <c r="I44" s="20">
        <v>357.74399999999997</v>
      </c>
      <c r="J44" s="20">
        <v>30.139999999999997</v>
      </c>
      <c r="K44" s="15">
        <f t="shared" si="8"/>
        <v>327.60399999999998</v>
      </c>
      <c r="L44" s="20">
        <v>334.27200000000005</v>
      </c>
      <c r="M44" s="20">
        <v>25.245999999999999</v>
      </c>
      <c r="N44" s="15">
        <f t="shared" si="9"/>
        <v>309.02600000000007</v>
      </c>
    </row>
    <row r="45" spans="1:14" s="21" customFormat="1" x14ac:dyDescent="0.25">
      <c r="A45" s="13" t="s">
        <v>65</v>
      </c>
      <c r="B45" s="19" t="s">
        <v>66</v>
      </c>
      <c r="C45" s="20">
        <v>3059.009</v>
      </c>
      <c r="D45" s="20">
        <v>3963.3420000000001</v>
      </c>
      <c r="E45" s="15">
        <f t="shared" si="0"/>
        <v>-904.33300000000008</v>
      </c>
      <c r="F45" s="20">
        <v>3020.5739999999996</v>
      </c>
      <c r="G45" s="20">
        <v>3743.5309999999999</v>
      </c>
      <c r="H45" s="15">
        <f t="shared" si="7"/>
        <v>-722.95700000000033</v>
      </c>
      <c r="I45" s="20">
        <v>3208.3040000000001</v>
      </c>
      <c r="J45" s="20">
        <v>3695.433</v>
      </c>
      <c r="K45" s="15">
        <f t="shared" si="8"/>
        <v>-487.12899999999991</v>
      </c>
      <c r="L45" s="20">
        <v>3455.4449999999997</v>
      </c>
      <c r="M45" s="20">
        <v>4264.6280000000006</v>
      </c>
      <c r="N45" s="15">
        <f t="shared" si="9"/>
        <v>-809.1830000000009</v>
      </c>
    </row>
    <row r="46" spans="1:14" s="21" customFormat="1" x14ac:dyDescent="0.25">
      <c r="A46" s="13" t="s">
        <v>67</v>
      </c>
      <c r="B46" s="19" t="s">
        <v>68</v>
      </c>
      <c r="C46" s="20">
        <v>597.84100000000001</v>
      </c>
      <c r="D46" s="20">
        <v>315.83199999999999</v>
      </c>
      <c r="E46" s="15">
        <f t="shared" si="0"/>
        <v>282.00900000000001</v>
      </c>
      <c r="F46" s="20">
        <v>668.47599999999989</v>
      </c>
      <c r="G46" s="20">
        <v>260.43600000000004</v>
      </c>
      <c r="H46" s="15">
        <f t="shared" si="7"/>
        <v>408.03999999999985</v>
      </c>
      <c r="I46" s="20">
        <v>669.33699999999988</v>
      </c>
      <c r="J46" s="20">
        <v>255.48700000000002</v>
      </c>
      <c r="K46" s="15">
        <f t="shared" si="8"/>
        <v>413.84999999999985</v>
      </c>
      <c r="L46" s="20">
        <v>684.05799999999988</v>
      </c>
      <c r="M46" s="20">
        <v>251.24</v>
      </c>
      <c r="N46" s="15">
        <f t="shared" si="9"/>
        <v>432.81799999999987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432.4</v>
      </c>
      <c r="E47" s="15">
        <f t="shared" si="0"/>
        <v>-432.4</v>
      </c>
      <c r="F47" s="23"/>
      <c r="G47" s="20">
        <v>415.2</v>
      </c>
      <c r="H47" s="15">
        <f t="shared" si="7"/>
        <v>-415.2</v>
      </c>
      <c r="I47" s="23"/>
      <c r="J47" s="20">
        <v>407.5</v>
      </c>
      <c r="K47" s="15">
        <f t="shared" si="8"/>
        <v>-407.5</v>
      </c>
      <c r="L47" s="23"/>
      <c r="M47" s="20">
        <v>404.4</v>
      </c>
      <c r="N47" s="15">
        <f t="shared" si="9"/>
        <v>-404.4</v>
      </c>
    </row>
    <row r="48" spans="1:14" s="21" customFormat="1" x14ac:dyDescent="0.25">
      <c r="A48" s="13" t="s">
        <v>71</v>
      </c>
      <c r="B48" s="17" t="s">
        <v>72</v>
      </c>
      <c r="C48" s="20">
        <v>2691.4</v>
      </c>
      <c r="D48" s="23"/>
      <c r="E48" s="15">
        <f t="shared" si="0"/>
        <v>2691.4</v>
      </c>
      <c r="F48" s="20">
        <v>2861.5</v>
      </c>
      <c r="G48" s="23"/>
      <c r="H48" s="15">
        <f t="shared" si="7"/>
        <v>2861.5</v>
      </c>
      <c r="I48" s="20">
        <v>2854.2</v>
      </c>
      <c r="J48" s="23"/>
      <c r="K48" s="15">
        <f t="shared" si="8"/>
        <v>2854.2</v>
      </c>
      <c r="L48" s="20">
        <v>3019.9</v>
      </c>
      <c r="M48" s="23"/>
      <c r="N48" s="15">
        <f t="shared" si="9"/>
        <v>3019.9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2024-10-02T15:20:48Z</dcterms:created>
  <dcterms:modified xsi:type="dcterms:W3CDTF">2024-10-02T15:21:04Z</dcterms:modified>
</cp:coreProperties>
</file>