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D545A44C-D254-4AE1-8F7B-239D3606B04C}" xr6:coauthVersionLast="47" xr6:coauthVersionMax="47" xr10:uidLastSave="{00000000-0000-0000-0000-000000000000}"/>
  <bookViews>
    <workbookView xWindow="-108" yWindow="-108" windowWidth="23256" windowHeight="12576" xr2:uid="{8C6621AB-C885-4564-9914-5232CDB6FCE4}"/>
  </bookViews>
  <sheets>
    <sheet name="QBOP_2024" sheetId="1" r:id="rId1"/>
  </sheets>
  <definedNames>
    <definedName name="_xlnm._FilterDatabase" localSheetId="0" hidden="1">QBOP_2024!$A$6:$BC$92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" i="1" l="1"/>
  <c r="E90" i="1"/>
  <c r="E89" i="1"/>
  <c r="E88" i="1"/>
  <c r="E87" i="1"/>
  <c r="E86" i="1"/>
  <c r="E85" i="1"/>
  <c r="E84" i="1"/>
  <c r="E82" i="1"/>
  <c r="E81" i="1"/>
  <c r="E80" i="1"/>
  <c r="E79" i="1"/>
  <c r="D77" i="1"/>
  <c r="C77" i="1"/>
  <c r="E77" i="1" s="1"/>
  <c r="E72" i="1"/>
  <c r="E71" i="1"/>
  <c r="E70" i="1"/>
  <c r="E69" i="1"/>
  <c r="E68" i="1"/>
  <c r="D67" i="1"/>
  <c r="C67" i="1"/>
  <c r="E66" i="1"/>
  <c r="E65" i="1"/>
  <c r="E64" i="1"/>
  <c r="E63" i="1"/>
  <c r="D62" i="1"/>
  <c r="C62" i="1"/>
  <c r="E60" i="1"/>
  <c r="E59" i="1"/>
  <c r="E58" i="1"/>
  <c r="E57" i="1"/>
  <c r="D56" i="1"/>
  <c r="C56" i="1"/>
  <c r="E55" i="1"/>
  <c r="E54" i="1"/>
  <c r="E53" i="1"/>
  <c r="E52" i="1"/>
  <c r="D51" i="1"/>
  <c r="C51" i="1"/>
  <c r="E51" i="1" s="1"/>
  <c r="E50" i="1"/>
  <c r="E49" i="1"/>
  <c r="E48" i="1"/>
  <c r="E47" i="1"/>
  <c r="D46" i="1"/>
  <c r="C46" i="1"/>
  <c r="E42" i="1"/>
  <c r="E41" i="1"/>
  <c r="D40" i="1"/>
  <c r="C40" i="1"/>
  <c r="E39" i="1"/>
  <c r="E38" i="1"/>
  <c r="D37" i="1"/>
  <c r="C37" i="1"/>
  <c r="E36" i="1"/>
  <c r="E35" i="1"/>
  <c r="D34" i="1"/>
  <c r="C34" i="1"/>
  <c r="E33" i="1"/>
  <c r="E32" i="1"/>
  <c r="E31" i="1"/>
  <c r="E30" i="1"/>
  <c r="D29" i="1"/>
  <c r="C29" i="1"/>
  <c r="E29" i="1" s="1"/>
  <c r="E28" i="1"/>
  <c r="E27" i="1"/>
  <c r="E26" i="1"/>
  <c r="D25" i="1"/>
  <c r="D24" i="1" s="1"/>
  <c r="C25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8" i="1"/>
  <c r="C8" i="1"/>
  <c r="E7" i="1"/>
  <c r="E67" i="1" l="1"/>
  <c r="C24" i="1"/>
  <c r="E24" i="1" s="1"/>
  <c r="D45" i="1"/>
  <c r="E8" i="1"/>
  <c r="D22" i="1"/>
  <c r="D6" i="1" s="1"/>
  <c r="E40" i="1"/>
  <c r="C45" i="1"/>
  <c r="E56" i="1"/>
  <c r="E34" i="1"/>
  <c r="C61" i="1"/>
  <c r="D61" i="1"/>
  <c r="D44" i="1"/>
  <c r="E37" i="1"/>
  <c r="E25" i="1"/>
  <c r="E46" i="1"/>
  <c r="E62" i="1"/>
  <c r="C44" i="1" l="1"/>
  <c r="E44" i="1" s="1"/>
  <c r="C22" i="1"/>
  <c r="E22" i="1" s="1"/>
  <c r="E45" i="1"/>
  <c r="E61" i="1"/>
  <c r="C6" i="1" l="1"/>
  <c r="E6" i="1" s="1"/>
  <c r="E92" i="1" s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<sst xmlns="http://schemas.openxmlformats.org/spreadsheetml/2006/main" count="200" uniqueCount="148">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</sst>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81122284-B54D-496C-918D-64CB44CA022B}"/>
    <cellStyle name="Normal 7" xfId="1" xr:uid="{746FBBF9-B63D-4E5B-BE0C-9E53C80A9441}"/>
    <cellStyle name="Normal_Booklet 2011_euro17_WGES_2011_280" xfId="2" xr:uid="{6AFF37E1-ED72-4CA1-BD34-122A0B122C64}"/>
  </cellStyles>
  <dxfs count="52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E405-E33A-4C4E-BCD4-CB1152A7F30C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2024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28291.275121968265</v>
      </c>
      <c r="D6" s="15">
        <f>+D7+D8+D22+D37</f>
        <v>28212.824789978433</v>
      </c>
      <c r="E6" s="15">
        <f>+C6-D6</f>
        <v>78.450331989832193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ht="18.75" customHeight="1" x14ac:dyDescent="0.3">
      <c r="A7" s="16" t="s">
        <v>11</v>
      </c>
      <c r="B7" s="17" t="s">
        <v>12</v>
      </c>
      <c r="C7" s="18">
        <v>24244.193435000001</v>
      </c>
      <c r="D7" s="18">
        <v>23229.993122</v>
      </c>
      <c r="E7" s="15">
        <f t="shared" ref="E7:E69" si="0">+C7-D7</f>
        <v>1014.2003130000012</v>
      </c>
      <c r="F7" s="18"/>
      <c r="G7" s="18"/>
      <c r="H7" s="15"/>
      <c r="I7" s="18"/>
      <c r="J7" s="18"/>
      <c r="K7" s="15"/>
      <c r="L7" s="18"/>
      <c r="M7" s="18"/>
      <c r="N7" s="15"/>
    </row>
    <row r="8" spans="1:14" ht="18.75" customHeight="1" x14ac:dyDescent="0.3">
      <c r="A8" s="16" t="s">
        <v>13</v>
      </c>
      <c r="B8" s="17" t="s">
        <v>14</v>
      </c>
      <c r="C8" s="15">
        <f>SUM(C9:C21)</f>
        <v>2704.7267047574032</v>
      </c>
      <c r="D8" s="15">
        <f>SUM(D9:D21)</f>
        <v>2643.8064576631468</v>
      </c>
      <c r="E8" s="15">
        <f t="shared" si="0"/>
        <v>60.92024709425641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ht="18.75" customHeight="1" x14ac:dyDescent="0.35">
      <c r="A9" s="16" t="s">
        <v>15</v>
      </c>
      <c r="B9" s="19" t="s">
        <v>16</v>
      </c>
      <c r="C9" s="18">
        <v>136.19672299999999</v>
      </c>
      <c r="D9" s="18">
        <v>17.561195000000005</v>
      </c>
      <c r="E9" s="15">
        <f t="shared" si="0"/>
        <v>118.63552799999999</v>
      </c>
      <c r="F9" s="18"/>
      <c r="G9" s="18"/>
      <c r="H9" s="15"/>
      <c r="I9" s="18"/>
      <c r="J9" s="18"/>
      <c r="K9" s="15"/>
      <c r="L9" s="18"/>
      <c r="M9" s="18"/>
      <c r="N9" s="15"/>
    </row>
    <row r="10" spans="1:14" ht="18.75" customHeight="1" x14ac:dyDescent="0.35">
      <c r="A10" s="16" t="s">
        <v>17</v>
      </c>
      <c r="B10" s="19" t="s">
        <v>18</v>
      </c>
      <c r="C10" s="18">
        <v>69.785557923495034</v>
      </c>
      <c r="D10" s="18">
        <v>57.307901212243259</v>
      </c>
      <c r="E10" s="15">
        <f t="shared" si="0"/>
        <v>12.477656711251775</v>
      </c>
      <c r="F10" s="18"/>
      <c r="G10" s="18"/>
      <c r="H10" s="15"/>
      <c r="I10" s="18"/>
      <c r="J10" s="18"/>
      <c r="K10" s="15"/>
      <c r="L10" s="18"/>
      <c r="M10" s="18"/>
      <c r="N10" s="15"/>
    </row>
    <row r="11" spans="1:14" ht="18.75" customHeight="1" x14ac:dyDescent="0.35">
      <c r="A11" s="16" t="s">
        <v>19</v>
      </c>
      <c r="B11" s="19" t="s">
        <v>20</v>
      </c>
      <c r="C11" s="18">
        <v>860.85548866072747</v>
      </c>
      <c r="D11" s="18">
        <v>818.22490307114117</v>
      </c>
      <c r="E11" s="15">
        <f t="shared" si="0"/>
        <v>42.630585589586303</v>
      </c>
      <c r="F11" s="18"/>
      <c r="G11" s="18"/>
      <c r="H11" s="15"/>
      <c r="I11" s="18"/>
      <c r="J11" s="18"/>
      <c r="K11" s="15"/>
      <c r="L11" s="18"/>
      <c r="M11" s="18"/>
      <c r="N11" s="15"/>
    </row>
    <row r="12" spans="1:14" ht="18.75" customHeight="1" x14ac:dyDescent="0.35">
      <c r="A12" s="16" t="s">
        <v>21</v>
      </c>
      <c r="B12" s="19" t="s">
        <v>22</v>
      </c>
      <c r="C12" s="18">
        <v>290.10000000000002</v>
      </c>
      <c r="D12" s="18">
        <v>433.5</v>
      </c>
      <c r="E12" s="15">
        <f t="shared" si="0"/>
        <v>-143.39999999999998</v>
      </c>
      <c r="F12" s="18"/>
      <c r="G12" s="18"/>
      <c r="H12" s="15"/>
      <c r="I12" s="18"/>
      <c r="J12" s="18"/>
      <c r="K12" s="15"/>
      <c r="L12" s="18"/>
      <c r="M12" s="18"/>
      <c r="N12" s="15"/>
    </row>
    <row r="13" spans="1:14" ht="18.75" customHeight="1" x14ac:dyDescent="0.35">
      <c r="A13" s="16" t="s">
        <v>23</v>
      </c>
      <c r="B13" s="19" t="s">
        <v>24</v>
      </c>
      <c r="C13" s="18">
        <v>34.988</v>
      </c>
      <c r="D13" s="18">
        <v>27.877999999999997</v>
      </c>
      <c r="E13" s="15">
        <f t="shared" si="0"/>
        <v>7.110000000000003</v>
      </c>
      <c r="F13" s="18"/>
      <c r="G13" s="18"/>
      <c r="H13" s="15"/>
      <c r="I13" s="18"/>
      <c r="J13" s="18"/>
      <c r="K13" s="15"/>
      <c r="L13" s="18"/>
      <c r="M13" s="18"/>
      <c r="N13" s="15"/>
    </row>
    <row r="14" spans="1:14" ht="18.75" customHeight="1" x14ac:dyDescent="0.35">
      <c r="A14" s="16" t="s">
        <v>25</v>
      </c>
      <c r="B14" s="19" t="s">
        <v>26</v>
      </c>
      <c r="C14" s="18">
        <v>22.975499999999982</v>
      </c>
      <c r="D14" s="18">
        <v>42.425649999999997</v>
      </c>
      <c r="E14" s="15">
        <f t="shared" si="0"/>
        <v>-19.450150000000015</v>
      </c>
      <c r="F14" s="18"/>
      <c r="G14" s="18"/>
      <c r="H14" s="15"/>
      <c r="I14" s="18"/>
      <c r="J14" s="18"/>
      <c r="K14" s="15"/>
      <c r="L14" s="18"/>
      <c r="M14" s="18"/>
      <c r="N14" s="15"/>
    </row>
    <row r="15" spans="1:14" ht="18.75" customHeight="1" x14ac:dyDescent="0.35">
      <c r="A15" s="16" t="s">
        <v>27</v>
      </c>
      <c r="B15" s="19" t="s">
        <v>28</v>
      </c>
      <c r="C15" s="18">
        <v>71.118645833333346</v>
      </c>
      <c r="D15" s="18">
        <v>75.867041334693965</v>
      </c>
      <c r="E15" s="15">
        <f t="shared" si="0"/>
        <v>-4.7483955013606192</v>
      </c>
      <c r="F15" s="18"/>
      <c r="G15" s="18"/>
      <c r="H15" s="15"/>
      <c r="I15" s="18"/>
      <c r="J15" s="18"/>
      <c r="K15" s="15"/>
      <c r="L15" s="18"/>
      <c r="M15" s="18"/>
      <c r="N15" s="15"/>
    </row>
    <row r="16" spans="1:14" ht="18.75" customHeight="1" x14ac:dyDescent="0.35">
      <c r="A16" s="16" t="s">
        <v>29</v>
      </c>
      <c r="B16" s="19" t="s">
        <v>30</v>
      </c>
      <c r="C16" s="18">
        <v>11.933</v>
      </c>
      <c r="D16" s="18">
        <v>226.55868966383298</v>
      </c>
      <c r="E16" s="15">
        <f t="shared" si="0"/>
        <v>-214.62568966383299</v>
      </c>
      <c r="F16" s="18"/>
      <c r="G16" s="18"/>
      <c r="H16" s="15"/>
      <c r="I16" s="18"/>
      <c r="J16" s="18"/>
      <c r="K16" s="15"/>
      <c r="L16" s="18"/>
      <c r="M16" s="18"/>
      <c r="N16" s="15"/>
    </row>
    <row r="17" spans="1:14" ht="18.75" customHeight="1" x14ac:dyDescent="0.35">
      <c r="A17" s="16" t="s">
        <v>31</v>
      </c>
      <c r="B17" s="19" t="s">
        <v>32</v>
      </c>
      <c r="C17" s="18">
        <v>498.29373543503965</v>
      </c>
      <c r="D17" s="18">
        <v>335.89422029024485</v>
      </c>
      <c r="E17" s="15">
        <f t="shared" si="0"/>
        <v>162.3995151447948</v>
      </c>
      <c r="F17" s="18"/>
      <c r="G17" s="18"/>
      <c r="H17" s="15"/>
      <c r="I17" s="18"/>
      <c r="J17" s="18"/>
      <c r="K17" s="15"/>
      <c r="L17" s="18"/>
      <c r="M17" s="18"/>
      <c r="N17" s="15"/>
    </row>
    <row r="18" spans="1:14" ht="18.75" customHeight="1" x14ac:dyDescent="0.35">
      <c r="A18" s="16" t="s">
        <v>33</v>
      </c>
      <c r="B18" s="19" t="s">
        <v>34</v>
      </c>
      <c r="C18" s="18">
        <v>691.17705390480739</v>
      </c>
      <c r="D18" s="18">
        <v>592.57185709099053</v>
      </c>
      <c r="E18" s="15">
        <f t="shared" si="0"/>
        <v>98.60519681381686</v>
      </c>
      <c r="F18" s="18"/>
      <c r="G18" s="18"/>
      <c r="H18" s="15"/>
      <c r="I18" s="18"/>
      <c r="J18" s="18"/>
      <c r="K18" s="15"/>
      <c r="L18" s="18"/>
      <c r="M18" s="18"/>
      <c r="N18" s="15"/>
    </row>
    <row r="19" spans="1:14" ht="18.75" customHeight="1" x14ac:dyDescent="0.35">
      <c r="A19" s="16" t="s">
        <v>35</v>
      </c>
      <c r="B19" s="20" t="s">
        <v>36</v>
      </c>
      <c r="C19" s="18">
        <v>5.6359999999999992</v>
      </c>
      <c r="D19" s="18">
        <v>15.844999999999999</v>
      </c>
      <c r="E19" s="15">
        <f t="shared" si="0"/>
        <v>-10.209</v>
      </c>
      <c r="F19" s="18"/>
      <c r="G19" s="18"/>
      <c r="H19" s="15"/>
      <c r="I19" s="18"/>
      <c r="J19" s="18"/>
      <c r="K19" s="15"/>
      <c r="L19" s="18"/>
      <c r="M19" s="18"/>
      <c r="N19" s="15"/>
    </row>
    <row r="20" spans="1:14" ht="18.75" customHeight="1" x14ac:dyDescent="0.35">
      <c r="A20" s="16" t="s">
        <v>37</v>
      </c>
      <c r="B20" s="20" t="s">
        <v>38</v>
      </c>
      <c r="C20" s="18">
        <v>11.667000000000002</v>
      </c>
      <c r="D20" s="18">
        <v>0.17200000000000001</v>
      </c>
      <c r="E20" s="15">
        <f t="shared" si="0"/>
        <v>11.495000000000001</v>
      </c>
      <c r="F20" s="18"/>
      <c r="G20" s="18"/>
      <c r="H20" s="15"/>
      <c r="I20" s="18"/>
      <c r="J20" s="18"/>
      <c r="K20" s="15"/>
      <c r="L20" s="18"/>
      <c r="M20" s="18"/>
      <c r="N20" s="15"/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/>
      <c r="G21" s="18"/>
      <c r="H21" s="15"/>
      <c r="I21" s="18"/>
      <c r="J21" s="18"/>
      <c r="K21" s="15"/>
      <c r="L21" s="18"/>
      <c r="M21" s="18"/>
      <c r="N21" s="15"/>
    </row>
    <row r="22" spans="1:14" ht="18.75" customHeight="1" x14ac:dyDescent="0.3">
      <c r="A22" s="16" t="s">
        <v>41</v>
      </c>
      <c r="B22" s="21" t="s">
        <v>42</v>
      </c>
      <c r="C22" s="15">
        <f>+C23+C24+C34</f>
        <v>1058.760339210862</v>
      </c>
      <c r="D22" s="15">
        <f>+D23+D24+D34</f>
        <v>1841.7691577552862</v>
      </c>
      <c r="E22" s="15">
        <f t="shared" si="0"/>
        <v>-783.00881854442423</v>
      </c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8.75" customHeight="1" x14ac:dyDescent="0.35">
      <c r="A23" s="16" t="s">
        <v>43</v>
      </c>
      <c r="B23" s="20" t="s">
        <v>44</v>
      </c>
      <c r="C23" s="18">
        <v>499.23087299999997</v>
      </c>
      <c r="D23" s="18">
        <v>75.317402999999999</v>
      </c>
      <c r="E23" s="15">
        <f t="shared" si="0"/>
        <v>423.91346999999996</v>
      </c>
      <c r="F23" s="18"/>
      <c r="G23" s="18"/>
      <c r="H23" s="15"/>
      <c r="I23" s="18"/>
      <c r="J23" s="18"/>
      <c r="K23" s="15"/>
      <c r="L23" s="18"/>
      <c r="M23" s="18"/>
      <c r="N23" s="15"/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441.32946621086194</v>
      </c>
      <c r="D24" s="15">
        <f>+D25+D29+D32+D33</f>
        <v>1744.5517547552861</v>
      </c>
      <c r="E24" s="15">
        <f t="shared" si="0"/>
        <v>-1303.2222885444241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8.75" customHeight="1" x14ac:dyDescent="0.35">
      <c r="A25" s="16" t="s">
        <v>47</v>
      </c>
      <c r="B25" s="22" t="s">
        <v>48</v>
      </c>
      <c r="C25" s="15">
        <f>SUM(C26:C28)</f>
        <v>173.275845</v>
      </c>
      <c r="D25" s="15">
        <f>SUM(D26:D28)</f>
        <v>1113.33</v>
      </c>
      <c r="E25" s="15">
        <f t="shared" si="0"/>
        <v>-940.05415499999992</v>
      </c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8.75" customHeight="1" x14ac:dyDescent="0.35">
      <c r="A26" s="16" t="s">
        <v>49</v>
      </c>
      <c r="B26" s="23" t="s">
        <v>50</v>
      </c>
      <c r="C26" s="18">
        <v>58.594000000000001</v>
      </c>
      <c r="D26" s="18">
        <v>701.34282200000007</v>
      </c>
      <c r="E26" s="15">
        <f t="shared" si="0"/>
        <v>-642.74882200000002</v>
      </c>
      <c r="F26" s="18"/>
      <c r="G26" s="18"/>
      <c r="H26" s="15"/>
      <c r="I26" s="18"/>
      <c r="J26" s="18"/>
      <c r="K26" s="15"/>
      <c r="L26" s="18"/>
      <c r="M26" s="18"/>
      <c r="N26" s="15"/>
    </row>
    <row r="27" spans="1:14" ht="18.75" customHeight="1" x14ac:dyDescent="0.35">
      <c r="A27" s="16" t="s">
        <v>51</v>
      </c>
      <c r="B27" s="23" t="s">
        <v>52</v>
      </c>
      <c r="C27" s="18">
        <v>61.405999999999985</v>
      </c>
      <c r="D27" s="18">
        <v>248.6571779999999</v>
      </c>
      <c r="E27" s="15">
        <f t="shared" si="0"/>
        <v>-187.25117799999992</v>
      </c>
      <c r="F27" s="18"/>
      <c r="G27" s="18"/>
      <c r="H27" s="15"/>
      <c r="I27" s="18"/>
      <c r="J27" s="18"/>
      <c r="K27" s="15"/>
      <c r="L27" s="18"/>
      <c r="M27" s="18"/>
      <c r="N27" s="15"/>
    </row>
    <row r="28" spans="1:14" ht="18.75" customHeight="1" x14ac:dyDescent="0.3">
      <c r="A28" s="16" t="s">
        <v>53</v>
      </c>
      <c r="B28" s="24" t="s">
        <v>54</v>
      </c>
      <c r="C28" s="18">
        <v>53.275845000000004</v>
      </c>
      <c r="D28" s="18">
        <v>163.32999999999998</v>
      </c>
      <c r="E28" s="15">
        <f t="shared" si="0"/>
        <v>-110.05415499999998</v>
      </c>
      <c r="F28" s="18"/>
      <c r="G28" s="18"/>
      <c r="H28" s="15"/>
      <c r="I28" s="18"/>
      <c r="J28" s="18"/>
      <c r="K28" s="15"/>
      <c r="L28" s="18"/>
      <c r="M28" s="18"/>
      <c r="N28" s="15"/>
    </row>
    <row r="29" spans="1:14" ht="18.75" customHeight="1" x14ac:dyDescent="0.35">
      <c r="A29" s="16" t="s">
        <v>55</v>
      </c>
      <c r="B29" s="25" t="s">
        <v>56</v>
      </c>
      <c r="C29" s="15">
        <f>SUM(C30:C31)</f>
        <v>183.8</v>
      </c>
      <c r="D29" s="15">
        <f>SUM(D30:D31)</f>
        <v>251.6</v>
      </c>
      <c r="E29" s="15">
        <f t="shared" si="0"/>
        <v>-67.799999999999983</v>
      </c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.75" customHeight="1" x14ac:dyDescent="0.35">
      <c r="A30" s="16" t="s">
        <v>57</v>
      </c>
      <c r="B30" s="23" t="s">
        <v>58</v>
      </c>
      <c r="C30" s="18">
        <v>67</v>
      </c>
      <c r="D30" s="18">
        <v>0</v>
      </c>
      <c r="E30" s="15">
        <f t="shared" si="0"/>
        <v>67</v>
      </c>
      <c r="F30" s="18"/>
      <c r="G30" s="18"/>
      <c r="H30" s="15"/>
      <c r="I30" s="18"/>
      <c r="J30" s="18"/>
      <c r="K30" s="15"/>
      <c r="L30" s="18"/>
      <c r="M30" s="18"/>
      <c r="N30" s="15"/>
    </row>
    <row r="31" spans="1:14" ht="18.75" customHeight="1" x14ac:dyDescent="0.35">
      <c r="A31" s="16" t="s">
        <v>59</v>
      </c>
      <c r="B31" s="23" t="s">
        <v>60</v>
      </c>
      <c r="C31" s="18">
        <v>116.8</v>
      </c>
      <c r="D31" s="18">
        <v>251.6</v>
      </c>
      <c r="E31" s="15">
        <f t="shared" si="0"/>
        <v>-134.80000000000001</v>
      </c>
      <c r="F31" s="18"/>
      <c r="G31" s="18"/>
      <c r="H31" s="15"/>
      <c r="I31" s="18"/>
      <c r="J31" s="18"/>
      <c r="K31" s="15"/>
      <c r="L31" s="18"/>
      <c r="M31" s="18"/>
      <c r="N31" s="15"/>
    </row>
    <row r="32" spans="1:14" ht="18.75" customHeight="1" x14ac:dyDescent="0.35">
      <c r="A32" s="16" t="s">
        <v>61</v>
      </c>
      <c r="B32" s="25" t="s">
        <v>62</v>
      </c>
      <c r="C32" s="18">
        <v>53.753621210861937</v>
      </c>
      <c r="D32" s="18">
        <v>379.6217547552863</v>
      </c>
      <c r="E32" s="15">
        <f t="shared" si="0"/>
        <v>-325.86813354442438</v>
      </c>
      <c r="F32" s="18"/>
      <c r="G32" s="18"/>
      <c r="H32" s="15"/>
      <c r="I32" s="18"/>
      <c r="J32" s="18"/>
      <c r="K32" s="15"/>
      <c r="L32" s="18"/>
      <c r="M32" s="18"/>
      <c r="N32" s="15"/>
    </row>
    <row r="33" spans="1:14" ht="18.75" customHeight="1" x14ac:dyDescent="0.35">
      <c r="A33" s="16" t="s">
        <v>63</v>
      </c>
      <c r="B33" s="25" t="s">
        <v>64</v>
      </c>
      <c r="C33" s="18">
        <v>30.5</v>
      </c>
      <c r="D33" s="18">
        <v>0</v>
      </c>
      <c r="E33" s="15">
        <f t="shared" si="0"/>
        <v>30.5</v>
      </c>
      <c r="F33" s="18"/>
      <c r="G33" s="18"/>
      <c r="H33" s="15"/>
      <c r="I33" s="18"/>
      <c r="J33" s="18"/>
      <c r="K33" s="15"/>
      <c r="L33" s="18"/>
      <c r="M33" s="18"/>
      <c r="N33" s="15"/>
    </row>
    <row r="34" spans="1:14" ht="18.75" customHeight="1" x14ac:dyDescent="0.35">
      <c r="A34" s="16" t="s">
        <v>65</v>
      </c>
      <c r="B34" s="20" t="s">
        <v>66</v>
      </c>
      <c r="C34" s="15">
        <f>SUM(C35:C36)</f>
        <v>118.2</v>
      </c>
      <c r="D34" s="15">
        <f>SUM(D35:D36)</f>
        <v>21.9</v>
      </c>
      <c r="E34" s="15">
        <f t="shared" si="0"/>
        <v>96.300000000000011</v>
      </c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8.75" customHeight="1" x14ac:dyDescent="0.3">
      <c r="A35" s="16" t="s">
        <v>67</v>
      </c>
      <c r="B35" s="26" t="s">
        <v>68</v>
      </c>
      <c r="C35" s="18">
        <v>118.2</v>
      </c>
      <c r="D35" s="18">
        <v>21.9</v>
      </c>
      <c r="E35" s="15">
        <f t="shared" si="0"/>
        <v>96.300000000000011</v>
      </c>
      <c r="F35" s="18"/>
      <c r="G35" s="18"/>
      <c r="H35" s="15"/>
      <c r="I35" s="18"/>
      <c r="J35" s="18"/>
      <c r="K35" s="15"/>
      <c r="L35" s="18"/>
      <c r="M35" s="18"/>
      <c r="N35" s="15"/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/>
      <c r="G36" s="18"/>
      <c r="H36" s="15"/>
      <c r="I36" s="18"/>
      <c r="J36" s="18"/>
      <c r="K36" s="15"/>
      <c r="L36" s="18"/>
      <c r="M36" s="18"/>
      <c r="N36" s="15"/>
    </row>
    <row r="37" spans="1:14" ht="18.75" customHeight="1" x14ac:dyDescent="0.35">
      <c r="A37" s="16" t="s">
        <v>71</v>
      </c>
      <c r="B37" s="27" t="s">
        <v>72</v>
      </c>
      <c r="C37" s="15">
        <f>SUM(C38:C39)</f>
        <v>283.59464300000002</v>
      </c>
      <c r="D37" s="15">
        <f>SUM(D38:D39)</f>
        <v>497.25605255999994</v>
      </c>
      <c r="E37" s="15">
        <f t="shared" si="0"/>
        <v>-213.66140955999992</v>
      </c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8.75" customHeight="1" x14ac:dyDescent="0.3">
      <c r="A38" s="16" t="s">
        <v>73</v>
      </c>
      <c r="B38" s="26" t="s">
        <v>68</v>
      </c>
      <c r="C38" s="18">
        <v>137.058683</v>
      </c>
      <c r="D38" s="18">
        <v>256.49267255999996</v>
      </c>
      <c r="E38" s="15">
        <f t="shared" si="0"/>
        <v>-119.43398955999996</v>
      </c>
      <c r="F38" s="18"/>
      <c r="G38" s="18"/>
      <c r="H38" s="15"/>
      <c r="I38" s="18"/>
      <c r="J38" s="18"/>
      <c r="K38" s="15"/>
      <c r="L38" s="18"/>
      <c r="M38" s="18"/>
      <c r="N38" s="15"/>
    </row>
    <row r="39" spans="1:14" ht="18.75" customHeight="1" x14ac:dyDescent="0.3">
      <c r="A39" s="16" t="s">
        <v>74</v>
      </c>
      <c r="B39" s="26" t="s">
        <v>70</v>
      </c>
      <c r="C39" s="18">
        <v>146.53595999999999</v>
      </c>
      <c r="D39" s="18">
        <v>240.76338000000001</v>
      </c>
      <c r="E39" s="15">
        <f t="shared" si="0"/>
        <v>-94.227420000000023</v>
      </c>
      <c r="F39" s="18"/>
      <c r="G39" s="18"/>
      <c r="H39" s="15"/>
      <c r="I39" s="18"/>
      <c r="J39" s="18"/>
      <c r="K39" s="15"/>
      <c r="L39" s="18"/>
      <c r="M39" s="18"/>
      <c r="N39" s="15"/>
    </row>
    <row r="40" spans="1:14" ht="18.75" customHeight="1" x14ac:dyDescent="0.35">
      <c r="A40" s="13" t="s">
        <v>75</v>
      </c>
      <c r="B40" s="28" t="s">
        <v>76</v>
      </c>
      <c r="C40" s="15">
        <f>SUM(C41:C42)</f>
        <v>162.80000000000001</v>
      </c>
      <c r="D40" s="15">
        <f>SUM(D41:D42)</f>
        <v>261.60000000000002</v>
      </c>
      <c r="E40" s="15">
        <f t="shared" si="0"/>
        <v>-98.800000000000011</v>
      </c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8.75" customHeight="1" x14ac:dyDescent="0.35">
      <c r="A41" s="16" t="s">
        <v>77</v>
      </c>
      <c r="B41" s="20" t="s">
        <v>78</v>
      </c>
      <c r="C41" s="18">
        <v>58</v>
      </c>
      <c r="D41" s="18">
        <v>261.60000000000002</v>
      </c>
      <c r="E41" s="15">
        <f t="shared" si="0"/>
        <v>-203.60000000000002</v>
      </c>
      <c r="F41" s="18"/>
      <c r="G41" s="18"/>
      <c r="H41" s="15"/>
      <c r="I41" s="18"/>
      <c r="J41" s="18"/>
      <c r="K41" s="15"/>
      <c r="L41" s="18"/>
      <c r="M41" s="18"/>
      <c r="N41" s="15"/>
    </row>
    <row r="42" spans="1:14" ht="18.75" customHeight="1" x14ac:dyDescent="0.35">
      <c r="A42" s="16" t="s">
        <v>79</v>
      </c>
      <c r="B42" s="20" t="s">
        <v>80</v>
      </c>
      <c r="C42" s="18">
        <v>104.8</v>
      </c>
      <c r="D42" s="18">
        <v>0</v>
      </c>
      <c r="E42" s="15">
        <f t="shared" si="0"/>
        <v>104.8</v>
      </c>
      <c r="F42" s="18"/>
      <c r="G42" s="18"/>
      <c r="H42" s="15"/>
      <c r="I42" s="18"/>
      <c r="J42" s="18"/>
      <c r="K42" s="15"/>
      <c r="L42" s="18"/>
      <c r="M42" s="18"/>
      <c r="N42" s="15"/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7961.0006312584892</v>
      </c>
      <c r="D44" s="15">
        <f>+D45+D61+D77</f>
        <v>8143.6896133328801</v>
      </c>
      <c r="E44" s="15">
        <f t="shared" si="0"/>
        <v>-182.68898207439088</v>
      </c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8.75" customHeight="1" x14ac:dyDescent="0.3">
      <c r="A45" s="16" t="s">
        <v>86</v>
      </c>
      <c r="B45" s="17" t="s">
        <v>48</v>
      </c>
      <c r="C45" s="15">
        <f>+C46+C51+C56</f>
        <v>1152.1298066500001</v>
      </c>
      <c r="D45" s="15">
        <f>+D46+D51+D56</f>
        <v>931.30780497000001</v>
      </c>
      <c r="E45" s="15">
        <f t="shared" si="0"/>
        <v>220.82200168000008</v>
      </c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8.75" customHeight="1" x14ac:dyDescent="0.3">
      <c r="A46" s="16" t="s">
        <v>87</v>
      </c>
      <c r="B46" s="31" t="s">
        <v>88</v>
      </c>
      <c r="C46" s="15">
        <f>SUM(C47:C50)</f>
        <v>27.433000000000003</v>
      </c>
      <c r="D46" s="15">
        <f>SUM(D47:D50)</f>
        <v>43.285404000000007</v>
      </c>
      <c r="E46" s="15">
        <f t="shared" si="0"/>
        <v>-15.852404000000003</v>
      </c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/>
      <c r="G47" s="18"/>
      <c r="H47" s="15"/>
      <c r="I47" s="18"/>
      <c r="J47" s="18"/>
      <c r="K47" s="15"/>
      <c r="L47" s="18"/>
      <c r="M47" s="18"/>
      <c r="N47" s="15"/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2.2964040000000003</v>
      </c>
      <c r="E48" s="15">
        <f t="shared" si="0"/>
        <v>-2.2964040000000003</v>
      </c>
      <c r="F48" s="18"/>
      <c r="G48" s="18"/>
      <c r="H48" s="15"/>
      <c r="I48" s="18"/>
      <c r="J48" s="18"/>
      <c r="K48" s="15"/>
      <c r="L48" s="18"/>
      <c r="M48" s="18"/>
      <c r="N48" s="15"/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/>
      <c r="G49" s="18"/>
      <c r="H49" s="15"/>
      <c r="I49" s="18"/>
      <c r="J49" s="18"/>
      <c r="K49" s="15"/>
      <c r="L49" s="18"/>
      <c r="M49" s="18"/>
      <c r="N49" s="15"/>
    </row>
    <row r="50" spans="1:14" ht="18.75" customHeight="1" x14ac:dyDescent="0.3">
      <c r="A50" s="16" t="s">
        <v>94</v>
      </c>
      <c r="B50" s="26" t="s">
        <v>70</v>
      </c>
      <c r="C50" s="18">
        <v>27.433000000000003</v>
      </c>
      <c r="D50" s="18">
        <v>40.989000000000004</v>
      </c>
      <c r="E50" s="15">
        <f t="shared" si="0"/>
        <v>-13.556000000000001</v>
      </c>
      <c r="F50" s="18"/>
      <c r="G50" s="18"/>
      <c r="H50" s="15"/>
      <c r="I50" s="18"/>
      <c r="J50" s="18"/>
      <c r="K50" s="15"/>
      <c r="L50" s="18"/>
      <c r="M50" s="18"/>
      <c r="N50" s="15"/>
    </row>
    <row r="51" spans="1:14" ht="18.75" customHeight="1" x14ac:dyDescent="0.3">
      <c r="A51" s="16" t="s">
        <v>95</v>
      </c>
      <c r="B51" s="31" t="s">
        <v>96</v>
      </c>
      <c r="C51" s="15">
        <f>SUM(C52:C55)</f>
        <v>61.405999999999985</v>
      </c>
      <c r="D51" s="15">
        <f>SUM(D52:D55)</f>
        <v>248.6571779999999</v>
      </c>
      <c r="E51" s="15">
        <f t="shared" si="0"/>
        <v>-187.25117799999992</v>
      </c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/>
      <c r="G52" s="18"/>
      <c r="H52" s="15"/>
      <c r="I52" s="18"/>
      <c r="J52" s="18"/>
      <c r="K52" s="15"/>
      <c r="L52" s="18"/>
      <c r="M52" s="18"/>
      <c r="N52" s="15"/>
    </row>
    <row r="53" spans="1:14" ht="18.75" customHeight="1" x14ac:dyDescent="0.3">
      <c r="A53" s="16" t="s">
        <v>98</v>
      </c>
      <c r="B53" s="26" t="s">
        <v>92</v>
      </c>
      <c r="C53" s="18">
        <v>-23.089199000000001</v>
      </c>
      <c r="D53" s="18">
        <v>-139.61751599999999</v>
      </c>
      <c r="E53" s="15">
        <f t="shared" si="0"/>
        <v>116.52831699999999</v>
      </c>
      <c r="F53" s="18"/>
      <c r="G53" s="18"/>
      <c r="H53" s="15"/>
      <c r="I53" s="18"/>
      <c r="J53" s="18"/>
      <c r="K53" s="15"/>
      <c r="L53" s="18"/>
      <c r="M53" s="18"/>
      <c r="N53" s="15"/>
    </row>
    <row r="54" spans="1:14" ht="18.75" customHeight="1" x14ac:dyDescent="0.3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/>
      <c r="G54" s="18"/>
      <c r="H54" s="15"/>
      <c r="I54" s="18"/>
      <c r="J54" s="18"/>
      <c r="K54" s="15"/>
      <c r="L54" s="18"/>
      <c r="M54" s="18"/>
      <c r="N54" s="15"/>
    </row>
    <row r="55" spans="1:14" ht="18.75" customHeight="1" x14ac:dyDescent="0.3">
      <c r="A55" s="16" t="s">
        <v>100</v>
      </c>
      <c r="B55" s="26" t="s">
        <v>70</v>
      </c>
      <c r="C55" s="18">
        <v>84.495198999999985</v>
      </c>
      <c r="D55" s="18">
        <v>388.2746939999999</v>
      </c>
      <c r="E55" s="15">
        <f t="shared" si="0"/>
        <v>-303.77949499999988</v>
      </c>
      <c r="F55" s="18"/>
      <c r="G55" s="18"/>
      <c r="H55" s="15"/>
      <c r="I55" s="18"/>
      <c r="J55" s="18"/>
      <c r="K55" s="15"/>
      <c r="L55" s="18"/>
      <c r="M55" s="18"/>
      <c r="N55" s="15"/>
    </row>
    <row r="56" spans="1:14" ht="18.75" customHeight="1" x14ac:dyDescent="0.3">
      <c r="A56" s="16" t="s">
        <v>101</v>
      </c>
      <c r="B56" s="31" t="s">
        <v>102</v>
      </c>
      <c r="C56" s="15">
        <f>SUM(C57:C60)</f>
        <v>1063.2908066500001</v>
      </c>
      <c r="D56" s="15">
        <f>SUM(D57:D60)</f>
        <v>639.3652229700001</v>
      </c>
      <c r="E56" s="15">
        <f t="shared" si="0"/>
        <v>423.92558368000005</v>
      </c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/>
      <c r="G57" s="18"/>
      <c r="H57" s="15"/>
      <c r="I57" s="18"/>
      <c r="J57" s="18"/>
      <c r="K57" s="15"/>
      <c r="L57" s="18"/>
      <c r="M57" s="18"/>
      <c r="N57" s="15"/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/>
      <c r="G58" s="18"/>
      <c r="H58" s="15"/>
      <c r="I58" s="18"/>
      <c r="J58" s="18"/>
      <c r="K58" s="15"/>
      <c r="L58" s="18"/>
      <c r="M58" s="18"/>
      <c r="N58" s="15"/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/>
      <c r="G59" s="18"/>
      <c r="H59" s="15"/>
      <c r="I59" s="18"/>
      <c r="J59" s="18"/>
      <c r="K59" s="15"/>
      <c r="L59" s="18"/>
      <c r="M59" s="18"/>
      <c r="N59" s="15"/>
    </row>
    <row r="60" spans="1:14" ht="18.75" customHeight="1" x14ac:dyDescent="0.3">
      <c r="A60" s="16" t="s">
        <v>106</v>
      </c>
      <c r="B60" s="26" t="s">
        <v>70</v>
      </c>
      <c r="C60" s="18">
        <v>1063.2908066500001</v>
      </c>
      <c r="D60" s="18">
        <v>639.3652229700001</v>
      </c>
      <c r="E60" s="15">
        <f t="shared" si="0"/>
        <v>423.92558368000005</v>
      </c>
      <c r="F60" s="18"/>
      <c r="G60" s="18"/>
      <c r="H60" s="15"/>
      <c r="I60" s="18"/>
      <c r="J60" s="18"/>
      <c r="K60" s="15"/>
      <c r="L60" s="18"/>
      <c r="M60" s="18"/>
      <c r="N60" s="15"/>
    </row>
    <row r="61" spans="1:14" ht="18.75" customHeight="1" x14ac:dyDescent="0.3">
      <c r="A61" s="16" t="s">
        <v>107</v>
      </c>
      <c r="B61" s="17" t="s">
        <v>56</v>
      </c>
      <c r="C61" s="15">
        <f>+C62+C67</f>
        <v>1647.9999999999998</v>
      </c>
      <c r="D61" s="15">
        <f>+D62+D67</f>
        <v>5446.5</v>
      </c>
      <c r="E61" s="15">
        <f t="shared" si="0"/>
        <v>-3798.5</v>
      </c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.75" customHeight="1" x14ac:dyDescent="0.3">
      <c r="A62" s="16" t="s">
        <v>108</v>
      </c>
      <c r="B62" s="31" t="s">
        <v>58</v>
      </c>
      <c r="C62" s="15">
        <f>SUM(C63:C66)</f>
        <v>902.09999999999991</v>
      </c>
      <c r="D62" s="15">
        <f>SUM(D63:D66)</f>
        <v>0</v>
      </c>
      <c r="E62" s="15">
        <f t="shared" si="0"/>
        <v>902.09999999999991</v>
      </c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/>
      <c r="G63" s="18"/>
      <c r="H63" s="15"/>
      <c r="I63" s="18"/>
      <c r="J63" s="18"/>
      <c r="K63" s="15"/>
      <c r="L63" s="18"/>
      <c r="M63" s="18"/>
      <c r="N63" s="15"/>
    </row>
    <row r="64" spans="1:14" ht="18.75" customHeight="1" x14ac:dyDescent="0.3">
      <c r="A64" s="16" t="s">
        <v>110</v>
      </c>
      <c r="B64" s="26" t="s">
        <v>92</v>
      </c>
      <c r="C64" s="18">
        <v>-1.7</v>
      </c>
      <c r="D64" s="18">
        <v>0</v>
      </c>
      <c r="E64" s="15">
        <f t="shared" si="0"/>
        <v>-1.7</v>
      </c>
      <c r="F64" s="18"/>
      <c r="G64" s="18"/>
      <c r="H64" s="15"/>
      <c r="I64" s="18"/>
      <c r="J64" s="18"/>
      <c r="K64" s="15"/>
      <c r="L64" s="18"/>
      <c r="M64" s="18"/>
      <c r="N64" s="15"/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/>
      <c r="G65" s="18"/>
      <c r="H65" s="15"/>
      <c r="I65" s="18"/>
      <c r="J65" s="18"/>
      <c r="K65" s="15"/>
      <c r="L65" s="18"/>
      <c r="M65" s="18"/>
      <c r="N65" s="15"/>
    </row>
    <row r="66" spans="1:14" ht="18.75" customHeight="1" x14ac:dyDescent="0.3">
      <c r="A66" s="16" t="s">
        <v>112</v>
      </c>
      <c r="B66" s="26" t="s">
        <v>70</v>
      </c>
      <c r="C66" s="18">
        <v>903.8</v>
      </c>
      <c r="D66" s="18">
        <v>0</v>
      </c>
      <c r="E66" s="15">
        <f t="shared" si="0"/>
        <v>903.8</v>
      </c>
      <c r="F66" s="18"/>
      <c r="G66" s="18"/>
      <c r="H66" s="15"/>
      <c r="I66" s="18"/>
      <c r="J66" s="18"/>
      <c r="K66" s="15"/>
      <c r="L66" s="18"/>
      <c r="M66" s="18"/>
      <c r="N66" s="15"/>
    </row>
    <row r="67" spans="1:14" ht="18.75" customHeight="1" x14ac:dyDescent="0.3">
      <c r="A67" s="16" t="s">
        <v>113</v>
      </c>
      <c r="B67" s="31" t="s">
        <v>60</v>
      </c>
      <c r="C67" s="15">
        <f>SUM(C68:C71)</f>
        <v>745.89999999999986</v>
      </c>
      <c r="D67" s="15">
        <f>SUM(D68:D71)</f>
        <v>5446.5</v>
      </c>
      <c r="E67" s="15">
        <f t="shared" si="0"/>
        <v>-4700.6000000000004</v>
      </c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.75" customHeight="1" x14ac:dyDescent="0.3">
      <c r="A68" s="16" t="s">
        <v>114</v>
      </c>
      <c r="B68" s="26" t="s">
        <v>90</v>
      </c>
      <c r="C68" s="18">
        <v>604.59999999999991</v>
      </c>
      <c r="D68" s="18">
        <v>0</v>
      </c>
      <c r="E68" s="15">
        <f t="shared" si="0"/>
        <v>604.59999999999991</v>
      </c>
      <c r="F68" s="18"/>
      <c r="G68" s="18"/>
      <c r="H68" s="15"/>
      <c r="I68" s="18"/>
      <c r="J68" s="18"/>
      <c r="K68" s="15"/>
      <c r="L68" s="18"/>
      <c r="M68" s="18"/>
      <c r="N68" s="15"/>
    </row>
    <row r="69" spans="1:14" ht="18.75" customHeight="1" x14ac:dyDescent="0.3">
      <c r="A69" s="16" t="s">
        <v>115</v>
      </c>
      <c r="B69" s="26" t="s">
        <v>92</v>
      </c>
      <c r="C69" s="18">
        <v>426</v>
      </c>
      <c r="D69" s="18">
        <v>24.4</v>
      </c>
      <c r="E69" s="15">
        <f t="shared" si="0"/>
        <v>401.6</v>
      </c>
      <c r="F69" s="18"/>
      <c r="G69" s="18"/>
      <c r="H69" s="15"/>
      <c r="I69" s="18"/>
      <c r="J69" s="18"/>
      <c r="K69" s="15"/>
      <c r="L69" s="18"/>
      <c r="M69" s="18"/>
      <c r="N69" s="15"/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5435.3</v>
      </c>
      <c r="E70" s="15">
        <f t="shared" ref="E70:E91" si="1">+C70-D70</f>
        <v>-5435.3</v>
      </c>
      <c r="F70" s="18"/>
      <c r="G70" s="18"/>
      <c r="H70" s="15"/>
      <c r="I70" s="18"/>
      <c r="J70" s="18"/>
      <c r="K70" s="15"/>
      <c r="L70" s="18"/>
      <c r="M70" s="18"/>
      <c r="N70" s="15"/>
    </row>
    <row r="71" spans="1:14" ht="18.75" customHeight="1" x14ac:dyDescent="0.3">
      <c r="A71" s="16" t="s">
        <v>117</v>
      </c>
      <c r="B71" s="26" t="s">
        <v>70</v>
      </c>
      <c r="C71" s="18">
        <v>-284.70000000000005</v>
      </c>
      <c r="D71" s="18">
        <v>-13.199999999999998</v>
      </c>
      <c r="E71" s="15">
        <f t="shared" si="1"/>
        <v>-271.50000000000006</v>
      </c>
      <c r="F71" s="18"/>
      <c r="G71" s="18"/>
      <c r="H71" s="15"/>
      <c r="I71" s="18"/>
      <c r="J71" s="18"/>
      <c r="K71" s="15"/>
      <c r="L71" s="18"/>
      <c r="M71" s="18"/>
      <c r="N71" s="15"/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66.307477790000007</v>
      </c>
      <c r="F72" s="32"/>
      <c r="G72" s="32"/>
      <c r="H72" s="15"/>
      <c r="I72" s="32"/>
      <c r="J72" s="32"/>
      <c r="K72" s="15"/>
      <c r="L72" s="32"/>
      <c r="M72" s="32"/>
      <c r="N72" s="15"/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-3.4</v>
      </c>
      <c r="F73" s="32"/>
      <c r="G73" s="32"/>
      <c r="H73" s="18"/>
      <c r="I73" s="32"/>
      <c r="J73" s="32"/>
      <c r="K73" s="18"/>
      <c r="L73" s="32"/>
      <c r="M73" s="32"/>
      <c r="N73" s="18"/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48</v>
      </c>
      <c r="F74" s="32"/>
      <c r="G74" s="32"/>
      <c r="H74" s="18"/>
      <c r="I74" s="32"/>
      <c r="J74" s="32"/>
      <c r="K74" s="18"/>
      <c r="L74" s="32"/>
      <c r="M74" s="32"/>
      <c r="N74" s="18"/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/>
      <c r="I75" s="32"/>
      <c r="J75" s="32"/>
      <c r="K75" s="18"/>
      <c r="L75" s="32"/>
      <c r="M75" s="32"/>
      <c r="N75" s="18"/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21.707477790000002</v>
      </c>
      <c r="F76" s="32"/>
      <c r="G76" s="32"/>
      <c r="H76" s="18"/>
      <c r="I76" s="32"/>
      <c r="J76" s="32"/>
      <c r="K76" s="18"/>
      <c r="L76" s="32"/>
      <c r="M76" s="32"/>
      <c r="N76" s="18"/>
    </row>
    <row r="77" spans="1:14" ht="18.75" customHeight="1" x14ac:dyDescent="0.3">
      <c r="A77" s="16" t="s">
        <v>124</v>
      </c>
      <c r="B77" s="17" t="s">
        <v>62</v>
      </c>
      <c r="C77" s="15">
        <f>SUM(C79:C82)</f>
        <v>4082.8633468184889</v>
      </c>
      <c r="D77" s="15">
        <f>SUM(D79:D82)</f>
        <v>1765.8818083628803</v>
      </c>
      <c r="E77" s="15">
        <f t="shared" si="1"/>
        <v>2316.9815384556086</v>
      </c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-13.099999999999998</v>
      </c>
      <c r="D79" s="18">
        <v>1328.3</v>
      </c>
      <c r="E79" s="15">
        <f t="shared" si="1"/>
        <v>-1341.3999999999999</v>
      </c>
      <c r="F79" s="18"/>
      <c r="G79" s="18"/>
      <c r="H79" s="15"/>
      <c r="I79" s="18"/>
      <c r="J79" s="18"/>
      <c r="K79" s="15"/>
      <c r="L79" s="18"/>
      <c r="M79" s="18"/>
      <c r="N79" s="15"/>
    </row>
    <row r="80" spans="1:14" ht="18.75" customHeight="1" x14ac:dyDescent="0.3">
      <c r="A80" s="16" t="s">
        <v>127</v>
      </c>
      <c r="B80" s="26" t="s">
        <v>92</v>
      </c>
      <c r="C80" s="18">
        <v>-868.6</v>
      </c>
      <c r="D80" s="18">
        <v>122.70000000000005</v>
      </c>
      <c r="E80" s="15">
        <f t="shared" si="1"/>
        <v>-991.30000000000007</v>
      </c>
      <c r="F80" s="18"/>
      <c r="G80" s="18"/>
      <c r="H80" s="15"/>
      <c r="I80" s="18"/>
      <c r="J80" s="18"/>
      <c r="K80" s="15"/>
      <c r="L80" s="18"/>
      <c r="M80" s="18"/>
      <c r="N80" s="15"/>
    </row>
    <row r="81" spans="1:14" ht="18.75" customHeight="1" x14ac:dyDescent="0.3">
      <c r="A81" s="16" t="s">
        <v>128</v>
      </c>
      <c r="B81" s="26" t="s">
        <v>68</v>
      </c>
      <c r="C81" s="18">
        <v>4545.3283479384891</v>
      </c>
      <c r="D81" s="18">
        <v>25.566133522880328</v>
      </c>
      <c r="E81" s="15">
        <f t="shared" si="1"/>
        <v>4519.7622144156085</v>
      </c>
      <c r="F81" s="18"/>
      <c r="G81" s="18"/>
      <c r="H81" s="15"/>
      <c r="I81" s="18"/>
      <c r="J81" s="18"/>
      <c r="K81" s="15"/>
      <c r="L81" s="18"/>
      <c r="M81" s="18"/>
      <c r="N81" s="15"/>
    </row>
    <row r="82" spans="1:14" ht="18.75" customHeight="1" x14ac:dyDescent="0.3">
      <c r="A82" s="16" t="s">
        <v>129</v>
      </c>
      <c r="B82" s="26" t="s">
        <v>70</v>
      </c>
      <c r="C82" s="18">
        <v>419.23499887999992</v>
      </c>
      <c r="D82" s="18">
        <v>289.31567483999982</v>
      </c>
      <c r="E82" s="15">
        <f t="shared" si="1"/>
        <v>129.91932404000011</v>
      </c>
      <c r="F82" s="18"/>
      <c r="G82" s="18"/>
      <c r="H82" s="15"/>
      <c r="I82" s="18"/>
      <c r="J82" s="18"/>
      <c r="K82" s="15"/>
      <c r="L82" s="18"/>
      <c r="M82" s="18"/>
      <c r="N82" s="15"/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5.493233735373952</v>
      </c>
      <c r="D84" s="18">
        <v>0</v>
      </c>
      <c r="E84" s="15">
        <f t="shared" ref="E84:E89" si="2">+C84-D84</f>
        <v>5.493233735373952</v>
      </c>
      <c r="F84" s="18"/>
      <c r="G84" s="18"/>
      <c r="H84" s="15"/>
      <c r="I84" s="18"/>
      <c r="J84" s="18"/>
      <c r="K84" s="15"/>
      <c r="L84" s="18"/>
      <c r="M84" s="18"/>
      <c r="N84" s="15"/>
    </row>
    <row r="85" spans="1:14" ht="18.75" customHeight="1" x14ac:dyDescent="0.3">
      <c r="A85" s="16" t="s">
        <v>133</v>
      </c>
      <c r="B85" s="26" t="s">
        <v>134</v>
      </c>
      <c r="C85" s="18">
        <v>4382.0646362400003</v>
      </c>
      <c r="D85" s="18">
        <v>2364.1400196300001</v>
      </c>
      <c r="E85" s="15">
        <f t="shared" si="2"/>
        <v>2017.9246166100002</v>
      </c>
      <c r="F85" s="18"/>
      <c r="G85" s="18"/>
      <c r="H85" s="15"/>
      <c r="I85" s="18"/>
      <c r="J85" s="18"/>
      <c r="K85" s="15"/>
      <c r="L85" s="18"/>
      <c r="M85" s="18"/>
      <c r="N85" s="15"/>
    </row>
    <row r="86" spans="1:14" ht="18.75" customHeight="1" x14ac:dyDescent="0.3">
      <c r="A86" s="16" t="s">
        <v>135</v>
      </c>
      <c r="B86" s="26" t="s">
        <v>136</v>
      </c>
      <c r="C86" s="18">
        <v>72.791114203115029</v>
      </c>
      <c r="D86" s="18">
        <v>21.715106672880353</v>
      </c>
      <c r="E86" s="15">
        <f t="shared" si="2"/>
        <v>51.076007530234676</v>
      </c>
      <c r="F86" s="18"/>
      <c r="G86" s="18"/>
      <c r="H86" s="15"/>
      <c r="I86" s="18"/>
      <c r="J86" s="18"/>
      <c r="K86" s="15"/>
      <c r="L86" s="18"/>
      <c r="M86" s="18"/>
      <c r="N86" s="15"/>
    </row>
    <row r="87" spans="1:14" ht="18.75" customHeight="1" x14ac:dyDescent="0.3">
      <c r="A87" s="16" t="s">
        <v>137</v>
      </c>
      <c r="B87" s="26" t="s">
        <v>138</v>
      </c>
      <c r="C87" s="18">
        <v>3.1543515699999904</v>
      </c>
      <c r="D87" s="18">
        <v>-9.2076849299999637</v>
      </c>
      <c r="E87" s="15">
        <f t="shared" si="2"/>
        <v>12.362036499999954</v>
      </c>
      <c r="F87" s="18"/>
      <c r="G87" s="18"/>
      <c r="H87" s="15"/>
      <c r="I87" s="18"/>
      <c r="J87" s="18"/>
      <c r="K87" s="15"/>
      <c r="L87" s="18"/>
      <c r="M87" s="18"/>
      <c r="N87" s="15"/>
    </row>
    <row r="88" spans="1:14" ht="18.75" customHeight="1" x14ac:dyDescent="0.3">
      <c r="A88" s="16" t="s">
        <v>139</v>
      </c>
      <c r="B88" s="26" t="s">
        <v>140</v>
      </c>
      <c r="C88" s="18">
        <v>161.91232159999998</v>
      </c>
      <c r="D88" s="18">
        <v>252.20573522999979</v>
      </c>
      <c r="E88" s="15">
        <f t="shared" si="2"/>
        <v>-90.293413629999804</v>
      </c>
      <c r="F88" s="18"/>
      <c r="G88" s="18"/>
      <c r="H88" s="15"/>
      <c r="I88" s="18"/>
      <c r="J88" s="18"/>
      <c r="K88" s="15"/>
      <c r="L88" s="18"/>
      <c r="M88" s="18"/>
      <c r="N88" s="15"/>
    </row>
    <row r="89" spans="1:14" ht="18.75" customHeight="1" x14ac:dyDescent="0.3">
      <c r="A89" s="16" t="s">
        <v>141</v>
      </c>
      <c r="B89" s="26" t="s">
        <v>142</v>
      </c>
      <c r="C89" s="18">
        <v>-542.55231053</v>
      </c>
      <c r="D89" s="18">
        <v>-862.97136824000006</v>
      </c>
      <c r="E89" s="15">
        <f t="shared" si="2"/>
        <v>320.41905771000006</v>
      </c>
      <c r="F89" s="18"/>
      <c r="G89" s="18"/>
      <c r="H89" s="15"/>
      <c r="I89" s="18"/>
      <c r="J89" s="18"/>
      <c r="K89" s="15"/>
      <c r="L89" s="18"/>
      <c r="M89" s="18"/>
      <c r="N89" s="15"/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1"/>
        <v>0</v>
      </c>
      <c r="F90" s="32"/>
      <c r="G90" s="18"/>
      <c r="H90" s="15"/>
      <c r="I90" s="32"/>
      <c r="J90" s="18"/>
      <c r="K90" s="15"/>
      <c r="L90" s="32"/>
      <c r="M90" s="18"/>
      <c r="N90" s="15"/>
    </row>
    <row r="91" spans="1:14" ht="18.75" customHeight="1" x14ac:dyDescent="0.3">
      <c r="A91" s="16" t="s">
        <v>145</v>
      </c>
      <c r="B91" s="17" t="s">
        <v>64</v>
      </c>
      <c r="C91" s="18">
        <v>1011.6999999999999</v>
      </c>
      <c r="D91" s="32"/>
      <c r="E91" s="15">
        <f t="shared" si="1"/>
        <v>1011.6999999999999</v>
      </c>
      <c r="F91" s="18"/>
      <c r="G91" s="32"/>
      <c r="H91" s="15"/>
      <c r="I91" s="18"/>
      <c r="J91" s="32"/>
      <c r="K91" s="15"/>
      <c r="L91" s="18"/>
      <c r="M91" s="32"/>
      <c r="N91" s="15"/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-162.33931406422306</v>
      </c>
      <c r="F92" s="32"/>
      <c r="G92" s="32"/>
      <c r="H92" s="15"/>
      <c r="I92" s="32"/>
      <c r="J92" s="32"/>
      <c r="K92" s="15"/>
      <c r="L92" s="32"/>
      <c r="M92" s="32"/>
      <c r="N92" s="15"/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5">
      <c r="A99" s="1"/>
      <c r="B99" s="4"/>
      <c r="C99" s="37"/>
      <c r="D99" s="37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5">
      <c r="A100" s="1"/>
      <c r="B100" s="3"/>
      <c r="C100" s="38"/>
      <c r="D100" s="38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5">
      <c r="A101" s="1"/>
      <c r="B101" s="3"/>
      <c r="C101" s="38"/>
      <c r="D101" s="38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5">
      <c r="A102" s="1"/>
      <c r="B102" s="3"/>
      <c r="C102" s="38"/>
      <c r="D102" s="38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5">
      <c r="A103" s="1"/>
      <c r="B103" s="3"/>
      <c r="C103" s="38"/>
      <c r="D103" s="38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5">
      <c r="A104" s="1"/>
      <c r="B104" s="3"/>
      <c r="C104" s="37"/>
      <c r="D104" s="37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5">
      <c r="A105" s="1"/>
      <c r="B105" s="3"/>
      <c r="C105" s="37"/>
      <c r="D105" s="37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5">
      <c r="A106" s="1"/>
      <c r="B106" s="3"/>
      <c r="C106" s="37"/>
      <c r="D106" s="37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5">
      <c r="A107" s="1"/>
      <c r="B107" s="3"/>
      <c r="C107" s="37"/>
      <c r="D107" s="37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5">
      <c r="A108" s="1"/>
      <c r="B108" s="3"/>
      <c r="C108" s="37"/>
      <c r="D108" s="37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5">
      <c r="A109" s="1"/>
      <c r="B109" s="3"/>
      <c r="C109" s="37"/>
      <c r="D109" s="37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5">
      <c r="A110" s="1"/>
      <c r="B110" s="3"/>
      <c r="C110" s="38"/>
      <c r="D110" s="38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5">
      <c r="A111" s="1"/>
      <c r="B111" s="3"/>
      <c r="C111" s="37"/>
      <c r="D111" s="37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5">
      <c r="A112" s="1"/>
      <c r="B112" s="3"/>
      <c r="C112" s="39"/>
      <c r="D112" s="39"/>
      <c r="E112" s="4"/>
      <c r="F112" s="39"/>
      <c r="G112" s="37"/>
      <c r="H112" s="2"/>
      <c r="I112" s="39"/>
      <c r="J112" s="37"/>
      <c r="K112" s="2"/>
      <c r="L112" s="39"/>
      <c r="M112" s="37"/>
      <c r="N112" s="2"/>
    </row>
    <row r="113" spans="1:14" s="36" customFormat="1" ht="18.75" customHeight="1" x14ac:dyDescent="0.35">
      <c r="A113" s="1"/>
      <c r="B113" s="3"/>
      <c r="C113" s="37"/>
      <c r="D113" s="37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5">
      <c r="A114" s="1"/>
      <c r="B114" s="3"/>
      <c r="C114" s="37"/>
      <c r="D114" s="37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5">
      <c r="A115" s="1"/>
      <c r="B115" s="3"/>
      <c r="C115" s="37"/>
      <c r="D115" s="37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5">
      <c r="A116" s="1"/>
      <c r="B116" s="3"/>
      <c r="C116" s="37"/>
      <c r="D116" s="37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5">
      <c r="A117" s="1"/>
      <c r="B117" s="3"/>
      <c r="C117" s="38"/>
      <c r="D117" s="38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5">
      <c r="A118" s="1"/>
      <c r="B118" s="3"/>
      <c r="C118" s="37"/>
      <c r="D118" s="37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51" priority="87" stopIfTrue="1"/>
    <cfRule type="duplicateValues" dxfId="50" priority="88" stopIfTrue="1"/>
  </conditionalFormatting>
  <conditionalFormatting sqref="D5">
    <cfRule type="duplicateValues" dxfId="49" priority="85" stopIfTrue="1"/>
    <cfRule type="duplicateValues" dxfId="48" priority="86" stopIfTrue="1"/>
  </conditionalFormatting>
  <conditionalFormatting sqref="F5">
    <cfRule type="duplicateValues" dxfId="47" priority="83" stopIfTrue="1"/>
    <cfRule type="duplicateValues" dxfId="46" priority="84" stopIfTrue="1"/>
  </conditionalFormatting>
  <conditionalFormatting sqref="G5:H5">
    <cfRule type="duplicateValues" dxfId="45" priority="81" stopIfTrue="1"/>
    <cfRule type="duplicateValues" dxfId="44" priority="82" stopIfTrue="1"/>
  </conditionalFormatting>
  <conditionalFormatting sqref="I5">
    <cfRule type="duplicateValues" dxfId="43" priority="79" stopIfTrue="1"/>
    <cfRule type="duplicateValues" dxfId="42" priority="80" stopIfTrue="1"/>
  </conditionalFormatting>
  <conditionalFormatting sqref="J5:K5">
    <cfRule type="duplicateValues" dxfId="41" priority="77" stopIfTrue="1"/>
    <cfRule type="duplicateValues" dxfId="40" priority="78" stopIfTrue="1"/>
  </conditionalFormatting>
  <conditionalFormatting sqref="L5">
    <cfRule type="duplicateValues" dxfId="39" priority="75" stopIfTrue="1"/>
    <cfRule type="duplicateValues" dxfId="38" priority="76" stopIfTrue="1"/>
  </conditionalFormatting>
  <conditionalFormatting sqref="M5">
    <cfRule type="duplicateValues" dxfId="37" priority="73" stopIfTrue="1"/>
    <cfRule type="duplicateValues" dxfId="36" priority="74" stopIfTrue="1"/>
  </conditionalFormatting>
  <conditionalFormatting sqref="E5">
    <cfRule type="duplicateValues" dxfId="35" priority="71" stopIfTrue="1"/>
    <cfRule type="duplicateValues" dxfId="34" priority="72" stopIfTrue="1"/>
  </conditionalFormatting>
  <conditionalFormatting sqref="H5">
    <cfRule type="duplicateValues" dxfId="33" priority="69" stopIfTrue="1"/>
    <cfRule type="duplicateValues" dxfId="32" priority="70" stopIfTrue="1"/>
  </conditionalFormatting>
  <conditionalFormatting sqref="K5">
    <cfRule type="duplicateValues" dxfId="31" priority="67" stopIfTrue="1"/>
    <cfRule type="duplicateValues" dxfId="30" priority="68" stopIfTrue="1"/>
  </conditionalFormatting>
  <conditionalFormatting sqref="N5">
    <cfRule type="duplicateValues" dxfId="29" priority="65" stopIfTrue="1"/>
    <cfRule type="duplicateValues" dxfId="28" priority="66" stopIfTrue="1"/>
  </conditionalFormatting>
  <conditionalFormatting sqref="G5">
    <cfRule type="duplicateValues" dxfId="27" priority="63" stopIfTrue="1"/>
    <cfRule type="duplicateValues" dxfId="26" priority="64" stopIfTrue="1"/>
  </conditionalFormatting>
  <conditionalFormatting sqref="J5">
    <cfRule type="duplicateValues" dxfId="25" priority="61" stopIfTrue="1"/>
    <cfRule type="duplicateValues" dxfId="24" priority="62" stopIfTrue="1"/>
  </conditionalFormatting>
  <conditionalFormatting sqref="C43">
    <cfRule type="duplicateValues" dxfId="23" priority="41" stopIfTrue="1"/>
    <cfRule type="duplicateValues" dxfId="22" priority="42" stopIfTrue="1"/>
  </conditionalFormatting>
  <conditionalFormatting sqref="D43">
    <cfRule type="duplicateValues" dxfId="21" priority="39" stopIfTrue="1"/>
    <cfRule type="duplicateValues" dxfId="20" priority="40" stopIfTrue="1"/>
  </conditionalFormatting>
  <conditionalFormatting sqref="E43">
    <cfRule type="duplicateValues" dxfId="19" priority="37" stopIfTrue="1"/>
    <cfRule type="duplicateValues" dxfId="18" priority="38" stopIfTrue="1"/>
  </conditionalFormatting>
  <conditionalFormatting sqref="F43">
    <cfRule type="duplicateValues" dxfId="17" priority="29" stopIfTrue="1"/>
    <cfRule type="duplicateValues" dxfId="16" priority="30" stopIfTrue="1"/>
  </conditionalFormatting>
  <conditionalFormatting sqref="G43">
    <cfRule type="duplicateValues" dxfId="15" priority="27" stopIfTrue="1"/>
    <cfRule type="duplicateValues" dxfId="14" priority="28" stopIfTrue="1"/>
  </conditionalFormatting>
  <conditionalFormatting sqref="H43">
    <cfRule type="duplicateValues" dxfId="13" priority="25" stopIfTrue="1"/>
    <cfRule type="duplicateValues" dxfId="12" priority="26" stopIfTrue="1"/>
  </conditionalFormatting>
  <conditionalFormatting sqref="I43">
    <cfRule type="duplicateValues" dxfId="11" priority="17" stopIfTrue="1"/>
    <cfRule type="duplicateValues" dxfId="10" priority="18" stopIfTrue="1"/>
  </conditionalFormatting>
  <conditionalFormatting sqref="J43">
    <cfRule type="duplicateValues" dxfId="9" priority="15" stopIfTrue="1"/>
    <cfRule type="duplicateValues" dxfId="8" priority="16" stopIfTrue="1"/>
  </conditionalFormatting>
  <conditionalFormatting sqref="K43">
    <cfRule type="duplicateValues" dxfId="7" priority="13" stopIfTrue="1"/>
    <cfRule type="duplicateValues" dxfId="6" priority="14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2024-06-24T11:06:20Z</dcterms:created>
  <dcterms:modified xsi:type="dcterms:W3CDTF">2024-06-24T11:06:54Z</dcterms:modified>
</cp:coreProperties>
</file>