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84DFBE08-F2A5-4E9B-8AC0-59F97C420AB7}" xr6:coauthVersionLast="47" xr6:coauthVersionMax="47" xr10:uidLastSave="{00000000-0000-0000-0000-000000000000}"/>
  <bookViews>
    <workbookView xWindow="-108" yWindow="-108" windowWidth="23256" windowHeight="12576" activeTab="10" xr2:uid="{00000000-000D-0000-FFFF-FFFF00000000}"/>
  </bookViews>
  <sheets>
    <sheet name="x52" sheetId="5" r:id="rId1"/>
    <sheet name="x59" sheetId="6" r:id="rId2"/>
    <sheet name="x12" sheetId="1" r:id="rId3"/>
    <sheet name="x34" sheetId="4" r:id="rId4"/>
    <sheet name="x66" sheetId="7" r:id="rId5"/>
    <sheet name="x31" sheetId="3" r:id="rId6"/>
    <sheet name="x73" sheetId="10" r:id="rId7"/>
    <sheet name="x69" sheetId="8" r:id="rId8"/>
    <sheet name="x27" sheetId="2" r:id="rId9"/>
    <sheet name="x101" sheetId="11" r:id="rId10"/>
    <sheet name="x70" sheetId="9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9" l="1"/>
  <c r="N23" i="9"/>
  <c r="M23" i="9"/>
  <c r="L23" i="9"/>
  <c r="K23" i="9"/>
  <c r="J23" i="9"/>
  <c r="I23" i="9"/>
  <c r="H23" i="9"/>
  <c r="G23" i="9"/>
  <c r="F23" i="9"/>
  <c r="E23" i="9"/>
  <c r="D23" i="9"/>
  <c r="C23" i="9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</calcChain>
</file>

<file path=xl/sharedStrings.xml><?xml version="1.0" encoding="utf-8"?>
<sst xmlns="http://schemas.openxmlformats.org/spreadsheetml/2006/main" count="55" uniqueCount="15">
  <si>
    <t>index</t>
  </si>
  <si>
    <t>Line of business:</t>
  </si>
  <si>
    <t>Assistance [direct business and accepted proportional reinsurance]</t>
  </si>
  <si>
    <t>Credit and suretyship insurance [direct business and accepted proportional reinsurance]</t>
  </si>
  <si>
    <t>Fire and other damage to property insurance [direct business and accepted proportional reinsurance]</t>
  </si>
  <si>
    <t>General liability insurance [direct business and accepted proportional reinsurance]</t>
  </si>
  <si>
    <t>Income protection insurance [direct business and accepted proportional reinsurance]</t>
  </si>
  <si>
    <t>Legal expenses insurance [direct business and accepted proportional reinsurance]</t>
  </si>
  <si>
    <t>Marine, aviation and transport insurance [direct business and accepted proportional reinsurance]</t>
  </si>
  <si>
    <t>Medical expense insurance [direct business and accepted proportional reinsurance]</t>
  </si>
  <si>
    <t>Miscellaneous financial loss [direct business and accepted proportional reinsurance]</t>
  </si>
  <si>
    <t>Motor vehicle liability insurance [direct business and accepted proportional reinsurance]</t>
  </si>
  <si>
    <t>Other motor insurance [direct business and accepted proportional reinsurance]</t>
  </si>
  <si>
    <t>Gross claims paid cumulative (absolute amount)</t>
  </si>
  <si>
    <t>Development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</si>
</sst>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0"/>
    <numFmt numFmtId="165" formatCode="0.0####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1D456"/>
        <bgColor rgb="FF5DBCD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 vertical="top"/>
    </xf>
    <xf numFmtId="165" fontId="0" fillId="0" borderId="0" xfId="0" applyNumberFormat="1"/>
    <xf numFmtId="0" fontId="0" fillId="0" borderId="1" xfId="0" applyBorder="1"/>
    <xf numFmtId="3" fontId="3" fillId="2" borderId="1" xfId="0" applyNumberFormat="1" applyFont="1" applyFill="1" applyBorder="1"/>
    <xf numFmtId="3" fontId="3" fillId="0" borderId="1" xfId="0" applyNumberFormat="1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3" fontId="0" fillId="2" borderId="1" xfId="0" applyNumberFormat="1" applyFill="1" applyBorder="1"/>
    <xf numFmtId="3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3"/>
  <sheetViews>
    <sheetView workbookViewId="0">
      <selection activeCell="B25" sqref="B25"/>
    </sheetView>
  </sheetViews>
  <sheetFormatPr defaultRowHeight="14.4" x14ac:dyDescent="0.3"/>
  <cols>
    <col min="1" max="1" width="15.6640625" customWidth="1"/>
    <col min="2" max="16" width="10.6640625" style="1" customWidth="1"/>
    <col min="17" max="17" width="15.6640625" customWidth="1"/>
    <col min="18" max="21" width="11.6640625" style="1" customWidth="1"/>
  </cols>
  <sheetData>
    <row r="1" spans="1:21" x14ac:dyDescent="0.3">
      <c r="A1" t="s">
        <v>1</v>
      </c>
      <c r="B1" s="1" t="s">
        <v>6</v>
      </c>
    </row>
    <row r="3" spans="1:21" x14ac:dyDescent="0.3">
      <c r="A3" t="s">
        <v>13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R3"/>
      <c r="S3"/>
      <c r="T3"/>
      <c r="U3"/>
    </row>
    <row r="4" spans="1:21" x14ac:dyDescent="0.3">
      <c r="A4" s="2" t="s">
        <v>0</v>
      </c>
      <c r="B4" s="2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</row>
    <row r="5" spans="1:21" x14ac:dyDescent="0.3">
      <c r="A5" s="2">
        <v>2007</v>
      </c>
      <c r="B5" s="5">
        <v>5215267.1599999992</v>
      </c>
      <c r="C5" s="5">
        <v>10585636.800000001</v>
      </c>
      <c r="D5" s="5">
        <v>13043344.220000001</v>
      </c>
      <c r="E5" s="5">
        <v>14195091.130000001</v>
      </c>
      <c r="F5" s="5">
        <v>14537049.760000002</v>
      </c>
      <c r="G5" s="5">
        <v>14576655.500000002</v>
      </c>
      <c r="H5" s="5">
        <v>14650566.390000002</v>
      </c>
      <c r="I5" s="5">
        <v>14653880.120000003</v>
      </c>
      <c r="J5" s="5">
        <v>14660352.710000003</v>
      </c>
      <c r="K5" s="5">
        <v>14665883.380000003</v>
      </c>
      <c r="L5" s="5">
        <v>14671567.770000003</v>
      </c>
      <c r="M5" s="5">
        <v>14676421.260000004</v>
      </c>
      <c r="N5" s="5">
        <v>14681517.900000004</v>
      </c>
      <c r="O5" s="5">
        <v>14685833.240000004</v>
      </c>
      <c r="P5" s="5">
        <v>14690299.790000005</v>
      </c>
    </row>
    <row r="6" spans="1:21" x14ac:dyDescent="0.3">
      <c r="A6" s="2">
        <v>2008</v>
      </c>
      <c r="B6" s="5">
        <v>5933598.7899999991</v>
      </c>
      <c r="C6" s="5">
        <v>12106635.890000001</v>
      </c>
      <c r="D6" s="5">
        <v>14770984.030000001</v>
      </c>
      <c r="E6" s="5">
        <v>16029006.790000001</v>
      </c>
      <c r="F6" s="5">
        <v>16299822.930000002</v>
      </c>
      <c r="G6" s="5">
        <v>16342793.350000001</v>
      </c>
      <c r="H6" s="5">
        <v>16357045.790000001</v>
      </c>
      <c r="I6" s="5">
        <v>16368502.190000001</v>
      </c>
      <c r="J6" s="5">
        <v>16376031.100000001</v>
      </c>
      <c r="K6" s="5">
        <v>16398474.040000001</v>
      </c>
      <c r="L6" s="5">
        <v>16405114.030000001</v>
      </c>
      <c r="M6" s="5">
        <v>16411242.520000001</v>
      </c>
      <c r="N6" s="5">
        <v>16415275.600000001</v>
      </c>
      <c r="O6" s="5">
        <v>16418867.160000002</v>
      </c>
      <c r="P6" s="6"/>
    </row>
    <row r="7" spans="1:21" x14ac:dyDescent="0.3">
      <c r="A7" s="2">
        <v>2009</v>
      </c>
      <c r="B7" s="5">
        <v>7155758.2500000009</v>
      </c>
      <c r="C7" s="5">
        <v>14183855.990000002</v>
      </c>
      <c r="D7" s="5">
        <v>16950723.350000001</v>
      </c>
      <c r="E7" s="5">
        <v>17992047.200000003</v>
      </c>
      <c r="F7" s="5">
        <v>18387994.900000002</v>
      </c>
      <c r="G7" s="5">
        <v>18433352.400000002</v>
      </c>
      <c r="H7" s="5">
        <v>18453971.290000003</v>
      </c>
      <c r="I7" s="5">
        <v>18470299.710000005</v>
      </c>
      <c r="J7" s="5">
        <v>18481754.110000003</v>
      </c>
      <c r="K7" s="5">
        <v>18493276.870000005</v>
      </c>
      <c r="L7" s="5">
        <v>18509758.790000007</v>
      </c>
      <c r="M7" s="5">
        <v>18521132.960000008</v>
      </c>
      <c r="N7" s="5">
        <v>18530909.420000009</v>
      </c>
      <c r="O7" s="6"/>
      <c r="P7" s="6"/>
    </row>
    <row r="8" spans="1:21" x14ac:dyDescent="0.3">
      <c r="A8" s="2">
        <v>2010</v>
      </c>
      <c r="B8" s="5">
        <v>8815981.620000001</v>
      </c>
      <c r="C8" s="5">
        <v>17218847.210000001</v>
      </c>
      <c r="D8" s="5">
        <v>20024631.82</v>
      </c>
      <c r="E8" s="5">
        <v>21186173.460000001</v>
      </c>
      <c r="F8" s="5">
        <v>21494369.170000002</v>
      </c>
      <c r="G8" s="5">
        <v>21545839.270000003</v>
      </c>
      <c r="H8" s="5">
        <v>21584210.650000002</v>
      </c>
      <c r="I8" s="5">
        <v>21616929.73</v>
      </c>
      <c r="J8" s="5">
        <v>21646491.449999999</v>
      </c>
      <c r="K8" s="5">
        <v>21676295.800000001</v>
      </c>
      <c r="L8" s="5">
        <v>21705127.859999999</v>
      </c>
      <c r="M8" s="5">
        <v>21733236.550000001</v>
      </c>
      <c r="N8" s="6"/>
      <c r="O8" s="6"/>
      <c r="P8" s="6"/>
    </row>
    <row r="9" spans="1:21" x14ac:dyDescent="0.3">
      <c r="A9" s="2">
        <v>2011</v>
      </c>
      <c r="B9" s="5">
        <v>12198906.939999999</v>
      </c>
      <c r="C9" s="5">
        <v>22056670.420000002</v>
      </c>
      <c r="D9" s="5">
        <v>25281521.560000002</v>
      </c>
      <c r="E9" s="5">
        <v>26560163.950000003</v>
      </c>
      <c r="F9" s="5">
        <v>26874138.410000004</v>
      </c>
      <c r="G9" s="5">
        <v>26991036.110000003</v>
      </c>
      <c r="H9" s="5">
        <v>27020651.630000003</v>
      </c>
      <c r="I9" s="5">
        <v>27048440.710000001</v>
      </c>
      <c r="J9" s="5">
        <v>27082635.18</v>
      </c>
      <c r="K9" s="5">
        <v>27107443.75</v>
      </c>
      <c r="L9" s="5">
        <v>27129743.370000001</v>
      </c>
      <c r="M9" s="6"/>
      <c r="N9" s="6"/>
      <c r="O9" s="6"/>
      <c r="P9" s="6"/>
    </row>
    <row r="10" spans="1:21" x14ac:dyDescent="0.3">
      <c r="A10" s="2">
        <v>2012</v>
      </c>
      <c r="B10" s="5">
        <v>13579802.68</v>
      </c>
      <c r="C10" s="5">
        <v>24412220.630000003</v>
      </c>
      <c r="D10" s="5">
        <v>27325380.630000003</v>
      </c>
      <c r="E10" s="5">
        <v>28683409.090000004</v>
      </c>
      <c r="F10" s="5">
        <v>28962580.730000004</v>
      </c>
      <c r="G10" s="5">
        <v>29054907.460000005</v>
      </c>
      <c r="H10" s="5">
        <v>29150798.060000006</v>
      </c>
      <c r="I10" s="5">
        <v>29208985.180000007</v>
      </c>
      <c r="J10" s="5">
        <v>29252150.500000007</v>
      </c>
      <c r="K10" s="5">
        <v>29297062.790000007</v>
      </c>
      <c r="L10" s="6"/>
      <c r="M10" s="6"/>
      <c r="N10" s="6"/>
      <c r="O10" s="6"/>
      <c r="P10" s="6"/>
    </row>
    <row r="11" spans="1:21" x14ac:dyDescent="0.3">
      <c r="A11" s="2">
        <v>2013</v>
      </c>
      <c r="B11" s="5">
        <v>15321610.100000001</v>
      </c>
      <c r="C11" s="5">
        <v>25971993.760000005</v>
      </c>
      <c r="D11" s="5">
        <v>28961604.710000005</v>
      </c>
      <c r="E11" s="5">
        <v>30185135.980000004</v>
      </c>
      <c r="F11" s="5">
        <v>30528110.500000004</v>
      </c>
      <c r="G11" s="5">
        <v>30600644.280000005</v>
      </c>
      <c r="H11" s="5">
        <v>30644929.060000006</v>
      </c>
      <c r="I11" s="5">
        <v>30676353.650000006</v>
      </c>
      <c r="J11" s="5">
        <v>30702100.410000008</v>
      </c>
      <c r="K11" s="6"/>
      <c r="L11" s="6"/>
      <c r="M11" s="6"/>
      <c r="N11" s="6"/>
      <c r="O11" s="6"/>
      <c r="P11" s="6"/>
    </row>
    <row r="12" spans="1:21" x14ac:dyDescent="0.3">
      <c r="A12" s="2">
        <v>2014</v>
      </c>
      <c r="B12" s="5">
        <v>14359344.83</v>
      </c>
      <c r="C12" s="5">
        <v>24800688.890000001</v>
      </c>
      <c r="D12" s="5">
        <v>27902103.3233</v>
      </c>
      <c r="E12" s="5">
        <v>29114469.6633</v>
      </c>
      <c r="F12" s="5">
        <v>29524659.6633</v>
      </c>
      <c r="G12" s="5">
        <v>29647451.153299998</v>
      </c>
      <c r="H12" s="5">
        <v>29715970.213299997</v>
      </c>
      <c r="I12" s="5">
        <v>29757743.466199998</v>
      </c>
      <c r="J12" s="6"/>
      <c r="K12" s="6"/>
      <c r="L12" s="6"/>
      <c r="M12" s="6"/>
      <c r="N12" s="6"/>
      <c r="O12" s="6"/>
      <c r="P12" s="6"/>
    </row>
    <row r="13" spans="1:21" x14ac:dyDescent="0.3">
      <c r="A13" s="2">
        <v>2015</v>
      </c>
      <c r="B13" s="5">
        <v>14821765.822300002</v>
      </c>
      <c r="C13" s="5">
        <v>25049593.528700002</v>
      </c>
      <c r="D13" s="5">
        <v>28083750.952800002</v>
      </c>
      <c r="E13" s="5">
        <v>29375203.785400003</v>
      </c>
      <c r="F13" s="5">
        <v>29860568.102600005</v>
      </c>
      <c r="G13" s="5">
        <v>30068410.542100005</v>
      </c>
      <c r="H13" s="5">
        <v>30224153.113700006</v>
      </c>
      <c r="I13" s="6"/>
      <c r="J13" s="6"/>
      <c r="K13" s="6"/>
      <c r="L13" s="6"/>
      <c r="M13" s="6"/>
      <c r="N13" s="6"/>
      <c r="O13" s="6"/>
      <c r="P13" s="6"/>
    </row>
    <row r="14" spans="1:21" x14ac:dyDescent="0.3">
      <c r="A14" s="2">
        <v>2016</v>
      </c>
      <c r="B14" s="5">
        <v>13672647.375100002</v>
      </c>
      <c r="C14" s="5">
        <v>23584395.723300003</v>
      </c>
      <c r="D14" s="5">
        <v>27275539.054200001</v>
      </c>
      <c r="E14" s="5">
        <v>28618940.578299999</v>
      </c>
      <c r="F14" s="5">
        <v>29128830.496599998</v>
      </c>
      <c r="G14" s="5">
        <v>29365247.098199997</v>
      </c>
      <c r="H14" s="6"/>
      <c r="I14" s="6"/>
      <c r="J14" s="6"/>
      <c r="K14" s="6"/>
      <c r="L14" s="6"/>
      <c r="M14" s="6"/>
      <c r="N14" s="6"/>
      <c r="O14" s="6"/>
      <c r="P14" s="6"/>
    </row>
    <row r="15" spans="1:21" x14ac:dyDescent="0.3">
      <c r="A15" s="2">
        <v>2017</v>
      </c>
      <c r="B15" s="5">
        <v>13053110.4924</v>
      </c>
      <c r="C15" s="5">
        <v>22959512.8059</v>
      </c>
      <c r="D15" s="5">
        <v>26371471.731899999</v>
      </c>
      <c r="E15" s="5">
        <v>27375781.582699999</v>
      </c>
      <c r="F15" s="5">
        <v>27889725.423599999</v>
      </c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21" x14ac:dyDescent="0.3">
      <c r="A16" s="2">
        <v>2018</v>
      </c>
      <c r="B16" s="5">
        <v>13125830.702100001</v>
      </c>
      <c r="C16" s="5">
        <v>22339437.152500004</v>
      </c>
      <c r="D16" s="5">
        <v>25065390.832200006</v>
      </c>
      <c r="E16" s="5">
        <v>26239519.104400005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3">
      <c r="A17" s="2">
        <v>2019</v>
      </c>
      <c r="B17" s="5">
        <v>13526610.104499998</v>
      </c>
      <c r="C17" s="5">
        <v>22242437.096799999</v>
      </c>
      <c r="D17" s="5">
        <v>24906896.0317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3">
      <c r="A18" s="2">
        <v>2020</v>
      </c>
      <c r="B18" s="5">
        <v>13472627.352699999</v>
      </c>
      <c r="C18" s="5">
        <v>20622990.037799999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3">
      <c r="A19" s="2">
        <v>2021</v>
      </c>
      <c r="B19" s="5">
        <v>13662584.6907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2" spans="1:16" x14ac:dyDescent="0.3">
      <c r="A22" s="13" t="s">
        <v>14</v>
      </c>
      <c r="B22" s="14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7"/>
      <c r="B23" s="7"/>
      <c r="C23" s="4">
        <f>IFERROR(SUM(C5:C18)/SUM(B5:B18),"")</f>
        <v>1.7542154945869459</v>
      </c>
      <c r="D23" s="4">
        <f>IFERROR(SUM(D4:D17)/SUM(C4:C17),"")</f>
        <v>1.1437372075140269</v>
      </c>
      <c r="E23" s="4">
        <f>IFERROR(SUM(E3:E16)/SUM(D3:D16),"")</f>
        <v>1.0515857123784613</v>
      </c>
      <c r="F23" s="4">
        <f>IFERROR(SUM(F2:F15)/SUM(E2:E15),"")</f>
        <v>1.0154927177218254</v>
      </c>
      <c r="G23" s="4">
        <f>IFERROR(SUM(G1:G14)/SUM(F1:F14),"")</f>
        <v>1.0041865689559586</v>
      </c>
      <c r="H23" s="4">
        <f>IFERROR(SUM(H5:H13)/SUM(G1:G13),"")</f>
        <v>1.0024910172317647</v>
      </c>
      <c r="I23" s="4">
        <f>IFERROR(SUM(I5:I12)/SUM(H5:H12),"")</f>
        <v>1.0011887934768657</v>
      </c>
      <c r="J23" s="4">
        <f>IFERROR(SUM(J5:J11)/SUM(I5:I11),"")</f>
        <v>1.0010005111172908</v>
      </c>
      <c r="K23" s="4">
        <f>IFERROR(SUM(K5:K10)/SUM(J5:J10),"")</f>
        <v>1.0010903703357814</v>
      </c>
      <c r="L23" s="4">
        <f>IFERROR(SUM(L5:L9)/SUM(K5:K9),"")</f>
        <v>1.0008128621441681</v>
      </c>
      <c r="M23" s="4">
        <f>IFERROR(SUM(M5:M8)/SUM(L5:L8),"")</f>
        <v>1.0007078654754999</v>
      </c>
      <c r="N23" s="4">
        <f>IFERROR(SUM(N5:N7)/SUM(M5:M7),"")</f>
        <v>1.0003811053934466</v>
      </c>
      <c r="O23" s="4">
        <f>IFERROR(SUM(O5:O6)/SUM(N5:N6),"")</f>
        <v>1.0002542673732582</v>
      </c>
      <c r="P23" s="3" t="str">
        <f>IFERROR(SUM(Q6)/SUM(P6),"")</f>
        <v/>
      </c>
    </row>
  </sheetData>
  <mergeCells count="2">
    <mergeCell ref="A22:B22"/>
    <mergeCell ref="A23:B2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3"/>
  <sheetViews>
    <sheetView topLeftCell="A7" workbookViewId="0">
      <selection activeCell="A22" sqref="A22:B22"/>
    </sheetView>
  </sheetViews>
  <sheetFormatPr defaultRowHeight="14.4" x14ac:dyDescent="0.3"/>
  <cols>
    <col min="1" max="1" width="15.6640625" customWidth="1"/>
    <col min="2" max="16" width="12.21875" style="1" customWidth="1"/>
    <col min="17" max="17" width="15.6640625" customWidth="1"/>
    <col min="18" max="21" width="11.6640625" style="1" customWidth="1"/>
  </cols>
  <sheetData>
    <row r="1" spans="1:21" x14ac:dyDescent="0.3">
      <c r="A1" t="s">
        <v>1</v>
      </c>
      <c r="B1" s="1" t="s">
        <v>12</v>
      </c>
    </row>
    <row r="3" spans="1:21" x14ac:dyDescent="0.3">
      <c r="A3" t="s">
        <v>13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R3"/>
      <c r="S3"/>
      <c r="T3"/>
      <c r="U3"/>
    </row>
    <row r="4" spans="1:21" x14ac:dyDescent="0.3">
      <c r="A4" s="2" t="s">
        <v>0</v>
      </c>
      <c r="B4" s="2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</row>
    <row r="5" spans="1:21" x14ac:dyDescent="0.3">
      <c r="A5" s="12">
        <v>2007</v>
      </c>
      <c r="B5" s="9">
        <v>96883271.290000007</v>
      </c>
      <c r="C5" s="9">
        <v>118508200.25</v>
      </c>
      <c r="D5" s="9">
        <v>118361546.90000001</v>
      </c>
      <c r="E5" s="9">
        <v>118294057.14</v>
      </c>
      <c r="F5" s="9">
        <v>118308886.01000001</v>
      </c>
      <c r="G5" s="9">
        <v>118339908.97</v>
      </c>
      <c r="H5" s="9">
        <v>118437042.98</v>
      </c>
      <c r="I5" s="9">
        <v>118436902.32000001</v>
      </c>
      <c r="J5" s="9">
        <v>118466028.85000001</v>
      </c>
      <c r="K5" s="9">
        <v>118471994.00000001</v>
      </c>
      <c r="L5" s="9">
        <v>118469937.01000002</v>
      </c>
      <c r="M5" s="9">
        <v>118459296.54000002</v>
      </c>
      <c r="N5" s="9">
        <v>118540180.53000002</v>
      </c>
      <c r="O5" s="9">
        <v>118536744.09000002</v>
      </c>
      <c r="P5" s="9">
        <v>118520440.54000002</v>
      </c>
    </row>
    <row r="6" spans="1:21" x14ac:dyDescent="0.3">
      <c r="A6" s="12">
        <v>2008</v>
      </c>
      <c r="B6" s="9">
        <v>107395531.12</v>
      </c>
      <c r="C6" s="9">
        <v>129472217.23</v>
      </c>
      <c r="D6" s="9">
        <v>129561429.3</v>
      </c>
      <c r="E6" s="9">
        <v>129724655.8</v>
      </c>
      <c r="F6" s="9">
        <v>129924036.03999999</v>
      </c>
      <c r="G6" s="9">
        <v>129952480.19</v>
      </c>
      <c r="H6" s="9">
        <v>130103463.42999999</v>
      </c>
      <c r="I6" s="9">
        <v>130200457.75999999</v>
      </c>
      <c r="J6" s="9">
        <v>130236621.88</v>
      </c>
      <c r="K6" s="9">
        <v>130266533.42999999</v>
      </c>
      <c r="L6" s="9">
        <v>130512863.06999999</v>
      </c>
      <c r="M6" s="9">
        <v>130568143.45999999</v>
      </c>
      <c r="N6" s="9">
        <v>130581559.08</v>
      </c>
      <c r="O6" s="9">
        <v>130577942.89</v>
      </c>
      <c r="P6" s="10"/>
    </row>
    <row r="7" spans="1:21" x14ac:dyDescent="0.3">
      <c r="A7" s="12">
        <v>2009</v>
      </c>
      <c r="B7" s="9">
        <v>105132810.98</v>
      </c>
      <c r="C7" s="9">
        <v>122926774.73</v>
      </c>
      <c r="D7" s="9">
        <v>123212559.95</v>
      </c>
      <c r="E7" s="9">
        <v>123366664.29000001</v>
      </c>
      <c r="F7" s="9">
        <v>123578367.97000001</v>
      </c>
      <c r="G7" s="9">
        <v>123652699.05000001</v>
      </c>
      <c r="H7" s="9">
        <v>123700050.54000001</v>
      </c>
      <c r="I7" s="9">
        <v>123779913.14</v>
      </c>
      <c r="J7" s="9">
        <v>123772288.88</v>
      </c>
      <c r="K7" s="9">
        <v>123821771.75</v>
      </c>
      <c r="L7" s="9">
        <v>123827931.09</v>
      </c>
      <c r="M7" s="9">
        <v>123899029.90000001</v>
      </c>
      <c r="N7" s="9">
        <v>123919225.79000001</v>
      </c>
      <c r="O7" s="10"/>
      <c r="P7" s="10"/>
    </row>
    <row r="8" spans="1:21" x14ac:dyDescent="0.3">
      <c r="A8" s="12">
        <v>2010</v>
      </c>
      <c r="B8" s="9">
        <v>97092154.99000001</v>
      </c>
      <c r="C8" s="9">
        <v>114056217.58000001</v>
      </c>
      <c r="D8" s="9">
        <v>114439865.31000002</v>
      </c>
      <c r="E8" s="9">
        <v>114712380.70000002</v>
      </c>
      <c r="F8" s="9">
        <v>114697772.93000002</v>
      </c>
      <c r="G8" s="9">
        <v>114714011.48000002</v>
      </c>
      <c r="H8" s="9">
        <v>114707560.98000002</v>
      </c>
      <c r="I8" s="9">
        <v>114770810.82000002</v>
      </c>
      <c r="J8" s="9">
        <v>114765607.28000002</v>
      </c>
      <c r="K8" s="9">
        <v>114835161.42000002</v>
      </c>
      <c r="L8" s="9">
        <v>114904334.40000002</v>
      </c>
      <c r="M8" s="9">
        <v>114892181.17000002</v>
      </c>
      <c r="N8" s="10"/>
      <c r="O8" s="10"/>
      <c r="P8" s="10"/>
    </row>
    <row r="9" spans="1:21" x14ac:dyDescent="0.3">
      <c r="A9" s="12">
        <v>2011</v>
      </c>
      <c r="B9" s="9">
        <v>96495564.829999998</v>
      </c>
      <c r="C9" s="9">
        <v>110245899.81999999</v>
      </c>
      <c r="D9" s="9">
        <v>110481928.30999999</v>
      </c>
      <c r="E9" s="9">
        <v>110574947.20999999</v>
      </c>
      <c r="F9" s="9">
        <v>110669889.56999999</v>
      </c>
      <c r="G9" s="9">
        <v>110648830.38</v>
      </c>
      <c r="H9" s="9">
        <v>110656236.63</v>
      </c>
      <c r="I9" s="9">
        <v>110784953.33</v>
      </c>
      <c r="J9" s="9">
        <v>110782970.73999999</v>
      </c>
      <c r="K9" s="9">
        <v>110894621.88</v>
      </c>
      <c r="L9" s="9">
        <v>110893282.23999999</v>
      </c>
      <c r="M9" s="10"/>
      <c r="N9" s="10"/>
      <c r="O9" s="10"/>
      <c r="P9" s="10"/>
    </row>
    <row r="10" spans="1:21" x14ac:dyDescent="0.3">
      <c r="A10" s="12">
        <v>2012</v>
      </c>
      <c r="B10" s="9">
        <v>100617857.11999999</v>
      </c>
      <c r="C10" s="9">
        <v>116263040.59999999</v>
      </c>
      <c r="D10" s="9">
        <v>116142202.59999999</v>
      </c>
      <c r="E10" s="9">
        <v>116384836.89</v>
      </c>
      <c r="F10" s="9">
        <v>116414262.67</v>
      </c>
      <c r="G10" s="9">
        <v>116501527.98999999</v>
      </c>
      <c r="H10" s="9">
        <v>116611052.69</v>
      </c>
      <c r="I10" s="9">
        <v>116795060.64</v>
      </c>
      <c r="J10" s="9">
        <v>116828802.97</v>
      </c>
      <c r="K10" s="9">
        <v>116807776.63</v>
      </c>
      <c r="L10" s="10"/>
      <c r="M10" s="10"/>
      <c r="N10" s="10"/>
      <c r="O10" s="10"/>
      <c r="P10" s="10"/>
    </row>
    <row r="11" spans="1:21" x14ac:dyDescent="0.3">
      <c r="A11" s="12">
        <v>2013</v>
      </c>
      <c r="B11" s="9">
        <v>113252131.48999999</v>
      </c>
      <c r="C11" s="9">
        <v>127695691.95999999</v>
      </c>
      <c r="D11" s="9">
        <v>127528710.75</v>
      </c>
      <c r="E11" s="9">
        <v>127459189.38</v>
      </c>
      <c r="F11" s="9">
        <v>127519818.17</v>
      </c>
      <c r="G11" s="9">
        <v>127621832.45</v>
      </c>
      <c r="H11" s="9">
        <v>127717178.83</v>
      </c>
      <c r="I11" s="9">
        <v>127736168.78</v>
      </c>
      <c r="J11" s="9">
        <v>127796192.96000001</v>
      </c>
      <c r="K11" s="10"/>
      <c r="L11" s="10"/>
      <c r="M11" s="10"/>
      <c r="N11" s="10"/>
      <c r="O11" s="10"/>
      <c r="P11" s="10"/>
    </row>
    <row r="12" spans="1:21" x14ac:dyDescent="0.3">
      <c r="A12" s="12">
        <v>2014</v>
      </c>
      <c r="B12" s="9">
        <v>100844824.95999999</v>
      </c>
      <c r="C12" s="9">
        <v>115411552.17999999</v>
      </c>
      <c r="D12" s="9">
        <v>115785416.89999999</v>
      </c>
      <c r="E12" s="9">
        <v>115889729.72999999</v>
      </c>
      <c r="F12" s="9">
        <v>115998181.21999998</v>
      </c>
      <c r="G12" s="9">
        <v>116132411.83999999</v>
      </c>
      <c r="H12" s="9">
        <v>116253410.18999998</v>
      </c>
      <c r="I12" s="9">
        <v>116304146.62999998</v>
      </c>
      <c r="J12" s="10"/>
      <c r="K12" s="10"/>
      <c r="L12" s="10"/>
      <c r="M12" s="10"/>
      <c r="N12" s="10"/>
      <c r="O12" s="10"/>
      <c r="P12" s="10"/>
    </row>
    <row r="13" spans="1:21" x14ac:dyDescent="0.3">
      <c r="A13" s="12">
        <v>2015</v>
      </c>
      <c r="B13" s="9">
        <v>115685096.42000002</v>
      </c>
      <c r="C13" s="9">
        <v>131328967.18000002</v>
      </c>
      <c r="D13" s="9">
        <v>131951906.10000002</v>
      </c>
      <c r="E13" s="9">
        <v>132023028.75000003</v>
      </c>
      <c r="F13" s="9">
        <v>132232360.98000003</v>
      </c>
      <c r="G13" s="9">
        <v>132411039.09000003</v>
      </c>
      <c r="H13" s="9">
        <v>132522403.13000004</v>
      </c>
      <c r="I13" s="10"/>
      <c r="J13" s="10"/>
      <c r="K13" s="10"/>
      <c r="L13" s="10"/>
      <c r="M13" s="10"/>
      <c r="N13" s="10"/>
      <c r="O13" s="10"/>
      <c r="P13" s="10"/>
    </row>
    <row r="14" spans="1:21" x14ac:dyDescent="0.3">
      <c r="A14" s="12">
        <v>2016</v>
      </c>
      <c r="B14" s="9">
        <v>114668298.08999999</v>
      </c>
      <c r="C14" s="9">
        <v>132374193.88999999</v>
      </c>
      <c r="D14" s="9">
        <v>132767540.09999998</v>
      </c>
      <c r="E14" s="9">
        <v>132675730.24999999</v>
      </c>
      <c r="F14" s="9">
        <v>132625073.30999999</v>
      </c>
      <c r="G14" s="9">
        <v>132656516.83999999</v>
      </c>
      <c r="H14" s="10"/>
      <c r="I14" s="10"/>
      <c r="J14" s="10"/>
      <c r="K14" s="10"/>
      <c r="L14" s="10"/>
      <c r="M14" s="10"/>
      <c r="N14" s="10"/>
      <c r="O14" s="10"/>
      <c r="P14" s="10"/>
    </row>
    <row r="15" spans="1:21" x14ac:dyDescent="0.3">
      <c r="A15" s="12">
        <v>2017</v>
      </c>
      <c r="B15" s="9">
        <v>125700347.27</v>
      </c>
      <c r="C15" s="9">
        <v>147523851.75999999</v>
      </c>
      <c r="D15" s="9">
        <v>147581914.87</v>
      </c>
      <c r="E15" s="9">
        <v>147766776.20000002</v>
      </c>
      <c r="F15" s="9">
        <v>147841083.40000001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21" x14ac:dyDescent="0.3">
      <c r="A16" s="12">
        <v>2018</v>
      </c>
      <c r="B16" s="9">
        <v>140408413.20000002</v>
      </c>
      <c r="C16" s="9">
        <v>160612165.48000002</v>
      </c>
      <c r="D16" s="9">
        <v>160592458.70000002</v>
      </c>
      <c r="E16" s="9">
        <v>160633527.47000003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x14ac:dyDescent="0.3">
      <c r="A17" s="12">
        <v>2019</v>
      </c>
      <c r="B17" s="9">
        <v>157391064.38999999</v>
      </c>
      <c r="C17" s="9">
        <v>180685586.45999998</v>
      </c>
      <c r="D17" s="9">
        <v>180964300.56999999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x14ac:dyDescent="0.3">
      <c r="A18" s="12">
        <v>2020</v>
      </c>
      <c r="B18" s="9">
        <v>134676489.19</v>
      </c>
      <c r="C18" s="9">
        <v>149664989.07999998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3">
      <c r="A19" s="12">
        <v>2021</v>
      </c>
      <c r="B19" s="9">
        <v>141811660.22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2" spans="1:16" x14ac:dyDescent="0.3">
      <c r="A22" s="13" t="s">
        <v>14</v>
      </c>
      <c r="B22" s="14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7"/>
      <c r="B23" s="7">
        <v>1.163125299556</v>
      </c>
      <c r="C23" s="4">
        <f>IFERROR(SUM(C5:C18)/SUM(B5:B18),"")</f>
        <v>1.1559697750918214</v>
      </c>
      <c r="D23" s="4">
        <f>IFERROR(SUM(D4:D17)/SUM(C4:C17),"")</f>
        <v>1.0013282270802941</v>
      </c>
      <c r="E23" s="4">
        <f>IFERROR(SUM(E3:E16)/SUM(D3:D16),"")</f>
        <v>1.0007184242638714</v>
      </c>
      <c r="F23" s="4">
        <f>IFERROR(SUM(F2:F15)/SUM(E2:E15),"")</f>
        <v>1.0006850435471337</v>
      </c>
      <c r="G23" s="4">
        <f>IFERROR(SUM(G1:G14)/SUM(F1:F14),"")</f>
        <v>1.0005422482879931</v>
      </c>
      <c r="H23" s="4">
        <f>IFERROR(SUM(H5:H13)/SUM(G1:G13),"")</f>
        <v>1.0006730917045521</v>
      </c>
      <c r="I23" s="4">
        <f>IFERROR(SUM(I5:I12)/SUM(H5:H12),"")</f>
        <v>1.0006495786334</v>
      </c>
      <c r="J23" s="4">
        <f>IFERROR(SUM(J5:J11)/SUM(I5:I11),"")</f>
        <v>1.0001712119162907</v>
      </c>
      <c r="K23" s="4">
        <f>IFERROR(SUM(K5:K10)/SUM(J5:J10),"")</f>
        <v>1.0003434814477401</v>
      </c>
      <c r="L23" s="4">
        <f>IFERROR(SUM(L5:L9)/SUM(K5:K9),"")</f>
        <v>1.00053195822448</v>
      </c>
      <c r="M23" s="4">
        <f>IFERROR(SUM(M5:M8)/SUM(L5:L8),"")</f>
        <v>1.0002123893791939</v>
      </c>
      <c r="N23" s="4">
        <f>IFERROR(SUM(N5:N7)/SUM(M5:M7),"")</f>
        <v>1.0003070189681917</v>
      </c>
      <c r="O23" s="4">
        <f>IFERROR(SUM(O5:O6)/SUM(N5:N6),"")</f>
        <v>0.99997169002588437</v>
      </c>
    </row>
  </sheetData>
  <mergeCells count="2">
    <mergeCell ref="A22:B22"/>
    <mergeCell ref="A23:B2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23"/>
  <sheetViews>
    <sheetView tabSelected="1" topLeftCell="A7" workbookViewId="0">
      <selection activeCell="A22" sqref="A22:B22"/>
    </sheetView>
  </sheetViews>
  <sheetFormatPr defaultRowHeight="14.4" x14ac:dyDescent="0.3"/>
  <cols>
    <col min="1" max="1" width="15.6640625" customWidth="1"/>
    <col min="2" max="16" width="10.6640625" style="1" customWidth="1"/>
    <col min="17" max="17" width="15.6640625" customWidth="1"/>
    <col min="18" max="21" width="11.6640625" style="1" customWidth="1"/>
  </cols>
  <sheetData>
    <row r="1" spans="1:21" x14ac:dyDescent="0.3">
      <c r="A1" t="s">
        <v>1</v>
      </c>
      <c r="B1" s="1" t="s">
        <v>10</v>
      </c>
    </row>
    <row r="3" spans="1:21" x14ac:dyDescent="0.3">
      <c r="A3" t="s">
        <v>13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R3"/>
      <c r="S3"/>
      <c r="T3"/>
      <c r="U3"/>
    </row>
    <row r="4" spans="1:21" x14ac:dyDescent="0.3">
      <c r="A4" s="2" t="s">
        <v>0</v>
      </c>
      <c r="B4" s="2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</row>
    <row r="5" spans="1:21" x14ac:dyDescent="0.3">
      <c r="A5" s="12">
        <v>2007</v>
      </c>
      <c r="B5" s="9">
        <v>46</v>
      </c>
      <c r="C5" s="9">
        <v>46</v>
      </c>
      <c r="D5" s="9">
        <v>46</v>
      </c>
      <c r="E5" s="9">
        <v>46</v>
      </c>
      <c r="F5" s="9">
        <v>46</v>
      </c>
      <c r="G5" s="9">
        <v>46</v>
      </c>
      <c r="H5" s="9">
        <v>46</v>
      </c>
      <c r="I5" s="9">
        <v>46</v>
      </c>
      <c r="J5" s="9">
        <v>46</v>
      </c>
      <c r="K5" s="9">
        <v>46</v>
      </c>
      <c r="L5" s="9">
        <v>46</v>
      </c>
      <c r="M5" s="9">
        <v>46</v>
      </c>
      <c r="N5" s="9">
        <v>46</v>
      </c>
      <c r="O5" s="9">
        <v>46</v>
      </c>
      <c r="P5" s="9">
        <v>46</v>
      </c>
    </row>
    <row r="6" spans="1:21" x14ac:dyDescent="0.3">
      <c r="A6" s="12">
        <v>2008</v>
      </c>
      <c r="B6" s="9">
        <v>154.82</v>
      </c>
      <c r="C6" s="9">
        <v>154.82</v>
      </c>
      <c r="D6" s="9">
        <v>154.82</v>
      </c>
      <c r="E6" s="9">
        <v>2875.76</v>
      </c>
      <c r="F6" s="9">
        <v>2875.76</v>
      </c>
      <c r="G6" s="9">
        <v>4447.0200000000004</v>
      </c>
      <c r="H6" s="9">
        <v>4447.0200000000004</v>
      </c>
      <c r="I6" s="9">
        <v>4447.0200000000004</v>
      </c>
      <c r="J6" s="9">
        <v>4447.0200000000004</v>
      </c>
      <c r="K6" s="9">
        <v>4447.0200000000004</v>
      </c>
      <c r="L6" s="9">
        <v>4447.0200000000004</v>
      </c>
      <c r="M6" s="9">
        <v>4447.0200000000004</v>
      </c>
      <c r="N6" s="9">
        <v>4447.0200000000004</v>
      </c>
      <c r="O6" s="9">
        <v>4447.0200000000004</v>
      </c>
      <c r="P6" s="10"/>
    </row>
    <row r="7" spans="1:21" x14ac:dyDescent="0.3">
      <c r="A7" s="12">
        <v>2009</v>
      </c>
      <c r="B7" s="9">
        <v>1365</v>
      </c>
      <c r="C7" s="9">
        <v>5334</v>
      </c>
      <c r="D7" s="9">
        <v>21095.8</v>
      </c>
      <c r="E7" s="9">
        <v>21972.82</v>
      </c>
      <c r="F7" s="9">
        <v>21972.82</v>
      </c>
      <c r="G7" s="9">
        <v>22727.5</v>
      </c>
      <c r="H7" s="9">
        <v>22727.5</v>
      </c>
      <c r="I7" s="9">
        <v>22727.5</v>
      </c>
      <c r="J7" s="9">
        <v>22727.5</v>
      </c>
      <c r="K7" s="9">
        <v>22727.5</v>
      </c>
      <c r="L7" s="9">
        <v>22727.5</v>
      </c>
      <c r="M7" s="9">
        <v>22727.5</v>
      </c>
      <c r="N7" s="9">
        <v>22727.5</v>
      </c>
      <c r="O7" s="10"/>
      <c r="P7" s="10"/>
    </row>
    <row r="8" spans="1:21" x14ac:dyDescent="0.3">
      <c r="A8" s="12">
        <v>2010</v>
      </c>
      <c r="B8" s="9">
        <v>4731</v>
      </c>
      <c r="C8" s="9">
        <v>205643.98</v>
      </c>
      <c r="D8" s="9">
        <v>232118.17</v>
      </c>
      <c r="E8" s="9">
        <v>238309.51</v>
      </c>
      <c r="F8" s="9">
        <v>238309.51</v>
      </c>
      <c r="G8" s="9">
        <v>238309.51</v>
      </c>
      <c r="H8" s="9">
        <v>238309.51</v>
      </c>
      <c r="I8" s="9">
        <v>238309.51</v>
      </c>
      <c r="J8" s="9">
        <v>238309.51</v>
      </c>
      <c r="K8" s="9">
        <v>238309.51</v>
      </c>
      <c r="L8" s="9">
        <v>238309.51</v>
      </c>
      <c r="M8" s="9">
        <v>238309.51</v>
      </c>
      <c r="N8" s="10"/>
      <c r="O8" s="10"/>
      <c r="P8" s="10"/>
    </row>
    <row r="9" spans="1:21" x14ac:dyDescent="0.3">
      <c r="A9" s="12">
        <v>2011</v>
      </c>
      <c r="B9" s="9">
        <v>153364.24</v>
      </c>
      <c r="C9" s="9">
        <v>386313.41000000003</v>
      </c>
      <c r="D9" s="9">
        <v>397424.69000000006</v>
      </c>
      <c r="E9" s="9">
        <v>401594.15000000008</v>
      </c>
      <c r="F9" s="9">
        <v>401594.15000000008</v>
      </c>
      <c r="G9" s="9">
        <v>401594.15000000008</v>
      </c>
      <c r="H9" s="9">
        <v>401832.26000000007</v>
      </c>
      <c r="I9" s="9">
        <v>401832.26000000007</v>
      </c>
      <c r="J9" s="9">
        <v>401832.26000000007</v>
      </c>
      <c r="K9" s="9">
        <v>401832.26000000007</v>
      </c>
      <c r="L9" s="9">
        <v>401832.26000000007</v>
      </c>
      <c r="M9" s="10"/>
      <c r="N9" s="10"/>
      <c r="O9" s="10"/>
      <c r="P9" s="10"/>
    </row>
    <row r="10" spans="1:21" x14ac:dyDescent="0.3">
      <c r="A10" s="12">
        <v>2012</v>
      </c>
      <c r="B10" s="9">
        <v>121291.43</v>
      </c>
      <c r="C10" s="9">
        <v>216559.64</v>
      </c>
      <c r="D10" s="9">
        <v>232430.94</v>
      </c>
      <c r="E10" s="9">
        <v>232654.96</v>
      </c>
      <c r="F10" s="9">
        <v>232683.97</v>
      </c>
      <c r="G10" s="9">
        <v>232683.97</v>
      </c>
      <c r="H10" s="9">
        <v>232683.97</v>
      </c>
      <c r="I10" s="9">
        <v>232683.97</v>
      </c>
      <c r="J10" s="9">
        <v>232683.97</v>
      </c>
      <c r="K10" s="9">
        <v>232683.97</v>
      </c>
      <c r="L10" s="10"/>
      <c r="M10" s="10"/>
      <c r="N10" s="10"/>
      <c r="O10" s="10"/>
      <c r="P10" s="10"/>
    </row>
    <row r="11" spans="1:21" x14ac:dyDescent="0.3">
      <c r="A11" s="12">
        <v>2013</v>
      </c>
      <c r="B11" s="9">
        <v>167346.15</v>
      </c>
      <c r="C11" s="9">
        <v>271029.07999999996</v>
      </c>
      <c r="D11" s="9">
        <v>289818.00999999995</v>
      </c>
      <c r="E11" s="9">
        <v>290922.75999999995</v>
      </c>
      <c r="F11" s="9">
        <v>290986.60999999993</v>
      </c>
      <c r="G11" s="9">
        <v>290986.60999999993</v>
      </c>
      <c r="H11" s="9">
        <v>290986.60999999993</v>
      </c>
      <c r="I11" s="9">
        <v>290986.60999999993</v>
      </c>
      <c r="J11" s="9">
        <v>290986.60999999993</v>
      </c>
      <c r="K11" s="10"/>
      <c r="L11" s="10"/>
      <c r="M11" s="10"/>
      <c r="N11" s="10"/>
      <c r="O11" s="10"/>
      <c r="P11" s="10"/>
    </row>
    <row r="12" spans="1:21" x14ac:dyDescent="0.3">
      <c r="A12" s="12">
        <v>2014</v>
      </c>
      <c r="B12" s="9">
        <v>149612.16999999998</v>
      </c>
      <c r="C12" s="9">
        <v>274557.67</v>
      </c>
      <c r="D12" s="9">
        <v>283762.2</v>
      </c>
      <c r="E12" s="9">
        <v>284234.23000000004</v>
      </c>
      <c r="F12" s="9">
        <v>284234.23000000004</v>
      </c>
      <c r="G12" s="9">
        <v>284234.23000000004</v>
      </c>
      <c r="H12" s="9">
        <v>284234.23000000004</v>
      </c>
      <c r="I12" s="9">
        <v>284234.23000000004</v>
      </c>
      <c r="J12" s="10"/>
      <c r="K12" s="10"/>
      <c r="L12" s="10"/>
      <c r="M12" s="10"/>
      <c r="N12" s="10"/>
      <c r="O12" s="10"/>
      <c r="P12" s="10"/>
    </row>
    <row r="13" spans="1:21" x14ac:dyDescent="0.3">
      <c r="A13" s="12">
        <v>2015</v>
      </c>
      <c r="B13" s="9">
        <v>146110.99</v>
      </c>
      <c r="C13" s="9">
        <v>253085.12</v>
      </c>
      <c r="D13" s="9">
        <v>257831.47</v>
      </c>
      <c r="E13" s="9">
        <v>269961.46000000002</v>
      </c>
      <c r="F13" s="9">
        <v>258463.62000000002</v>
      </c>
      <c r="G13" s="9">
        <v>258463.62000000002</v>
      </c>
      <c r="H13" s="9">
        <v>262667.53000000003</v>
      </c>
      <c r="I13" s="10"/>
      <c r="J13" s="10"/>
      <c r="K13" s="10"/>
      <c r="L13" s="10"/>
      <c r="M13" s="10"/>
      <c r="N13" s="10"/>
      <c r="O13" s="10"/>
      <c r="P13" s="10"/>
    </row>
    <row r="14" spans="1:21" x14ac:dyDescent="0.3">
      <c r="A14" s="12">
        <v>2016</v>
      </c>
      <c r="B14" s="9">
        <v>92242.290000000008</v>
      </c>
      <c r="C14" s="9">
        <v>190500.45</v>
      </c>
      <c r="D14" s="9">
        <v>195443.03</v>
      </c>
      <c r="E14" s="9">
        <v>195843.03</v>
      </c>
      <c r="F14" s="9">
        <v>195843.03</v>
      </c>
      <c r="G14" s="9">
        <v>195843.03</v>
      </c>
      <c r="H14" s="10"/>
      <c r="I14" s="10"/>
      <c r="J14" s="10"/>
      <c r="K14" s="10"/>
      <c r="L14" s="10"/>
      <c r="M14" s="10"/>
      <c r="N14" s="10"/>
      <c r="O14" s="10"/>
      <c r="P14" s="10"/>
    </row>
    <row r="15" spans="1:21" x14ac:dyDescent="0.3">
      <c r="A15" s="12">
        <v>2017</v>
      </c>
      <c r="B15" s="9">
        <v>119271.26999999999</v>
      </c>
      <c r="C15" s="9">
        <v>176975.65</v>
      </c>
      <c r="D15" s="9">
        <v>178778.08</v>
      </c>
      <c r="E15" s="9">
        <v>178788.59999999998</v>
      </c>
      <c r="F15" s="9">
        <v>186678.59999999998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21" x14ac:dyDescent="0.3">
      <c r="A16" s="12">
        <v>2018</v>
      </c>
      <c r="B16" s="9">
        <v>170767.8</v>
      </c>
      <c r="C16" s="9">
        <v>293063.53000000003</v>
      </c>
      <c r="D16" s="9">
        <v>296113.44</v>
      </c>
      <c r="E16" s="9">
        <v>297249.17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x14ac:dyDescent="0.3">
      <c r="A17" s="12">
        <v>2019</v>
      </c>
      <c r="B17" s="9">
        <v>325442.14999999997</v>
      </c>
      <c r="C17" s="9">
        <v>608350.1</v>
      </c>
      <c r="D17" s="9">
        <v>617556.47999999998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x14ac:dyDescent="0.3">
      <c r="A18" s="12">
        <v>2020</v>
      </c>
      <c r="B18" s="9">
        <v>402437.25</v>
      </c>
      <c r="C18" s="9">
        <v>765582.62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3">
      <c r="A19" s="12">
        <v>2021</v>
      </c>
      <c r="B19" s="9">
        <v>959091.89999999991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2" spans="1:16" x14ac:dyDescent="0.3">
      <c r="A22" s="13" t="s">
        <v>14</v>
      </c>
      <c r="B22" s="14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7"/>
      <c r="B23" s="7">
        <v>1.163125299556</v>
      </c>
      <c r="C23" s="4">
        <f>IFERROR(SUM(C5:C18)/SUM(B5:B18),"")</f>
        <v>1.9670102333396988</v>
      </c>
      <c r="D23" s="4">
        <f>IFERROR(SUM(D4:D17)/SUM(C4:C17),"")</f>
        <v>1.0419767051070972</v>
      </c>
      <c r="E23" s="4">
        <f>IFERROR(SUM(E3:E16)/SUM(D3:D16),"")</f>
        <v>1.0123423772807811</v>
      </c>
      <c r="F23" s="4">
        <f>IFERROR(SUM(F2:F15)/SUM(E2:E15),"")</f>
        <v>0.99834027509119261</v>
      </c>
      <c r="G23" s="4">
        <f>IFERROR(SUM(G1:G14)/SUM(F1:F14),"")</f>
        <v>1.0012075368223901</v>
      </c>
      <c r="H23" s="4">
        <f>IFERROR(SUM(H5:H13)/SUM(G1:G13),"")</f>
        <v>1.0025595766468924</v>
      </c>
      <c r="I23" s="4">
        <f>IFERROR(SUM(I5:I12)/SUM(H5:H12),"")</f>
        <v>1</v>
      </c>
      <c r="J23" s="4">
        <f>IFERROR(SUM(J5:J11)/SUM(I5:I11),"")</f>
        <v>1</v>
      </c>
      <c r="K23" s="4">
        <f>IFERROR(SUM(K5:K10)/SUM(J5:J10),"")</f>
        <v>1</v>
      </c>
      <c r="L23" s="4">
        <f>IFERROR(SUM(L5:L9)/SUM(K5:K9),"")</f>
        <v>1</v>
      </c>
      <c r="M23" s="4">
        <f>IFERROR(SUM(M5:M8)/SUM(L5:L8),"")</f>
        <v>1</v>
      </c>
      <c r="N23" s="4">
        <f>IFERROR(SUM(N5:N7)/SUM(M5:M7),"")</f>
        <v>1</v>
      </c>
      <c r="O23" s="4">
        <f>IFERROR(SUM(O5:O6)/SUM(N5:N6),"")</f>
        <v>1</v>
      </c>
    </row>
  </sheetData>
  <mergeCells count="2">
    <mergeCell ref="A22:B22"/>
    <mergeCell ref="A23:B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3"/>
  <sheetViews>
    <sheetView topLeftCell="A7" workbookViewId="0">
      <selection activeCell="A22" sqref="A22:B22"/>
    </sheetView>
  </sheetViews>
  <sheetFormatPr defaultRowHeight="14.4" x14ac:dyDescent="0.3"/>
  <cols>
    <col min="1" max="1" width="15.6640625" customWidth="1"/>
    <col min="2" max="16" width="10.6640625" style="1" customWidth="1"/>
    <col min="17" max="17" width="15.6640625" customWidth="1"/>
    <col min="18" max="21" width="11.6640625" style="1" customWidth="1"/>
  </cols>
  <sheetData>
    <row r="1" spans="1:21" x14ac:dyDescent="0.3">
      <c r="A1" t="s">
        <v>1</v>
      </c>
      <c r="B1" s="1" t="s">
        <v>7</v>
      </c>
    </row>
    <row r="3" spans="1:21" x14ac:dyDescent="0.3">
      <c r="A3" t="s">
        <v>13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R3"/>
      <c r="S3"/>
      <c r="T3"/>
      <c r="U3"/>
    </row>
    <row r="4" spans="1:21" x14ac:dyDescent="0.3">
      <c r="A4" s="2" t="s">
        <v>0</v>
      </c>
      <c r="B4" s="2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</row>
    <row r="5" spans="1:21" x14ac:dyDescent="0.3">
      <c r="A5" s="2">
        <v>2007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>
        <v>1220</v>
      </c>
      <c r="N5" s="9">
        <v>10730</v>
      </c>
      <c r="O5" s="9">
        <v>13650</v>
      </c>
      <c r="P5" s="9">
        <v>17480</v>
      </c>
    </row>
    <row r="6" spans="1:21" x14ac:dyDescent="0.3">
      <c r="A6" s="2">
        <v>2008</v>
      </c>
      <c r="B6" s="9">
        <v>613.22</v>
      </c>
      <c r="C6" s="9">
        <v>4120.95</v>
      </c>
      <c r="D6" s="9">
        <v>6687.46</v>
      </c>
      <c r="E6" s="9">
        <v>7673.4</v>
      </c>
      <c r="F6" s="9">
        <v>9158.33</v>
      </c>
      <c r="G6" s="9">
        <v>10404.869999999999</v>
      </c>
      <c r="H6" s="9">
        <v>10853.919999999998</v>
      </c>
      <c r="I6" s="9">
        <v>11823.909999999998</v>
      </c>
      <c r="J6" s="9">
        <v>12266.209999999997</v>
      </c>
      <c r="K6" s="9">
        <v>12554.029999999997</v>
      </c>
      <c r="L6" s="9">
        <v>14504.629999999997</v>
      </c>
      <c r="M6" s="9">
        <v>15164.629999999997</v>
      </c>
      <c r="N6" s="9">
        <v>18903.629999999997</v>
      </c>
      <c r="O6" s="9">
        <v>19943.629999999997</v>
      </c>
      <c r="P6" s="10"/>
    </row>
    <row r="7" spans="1:21" x14ac:dyDescent="0.3">
      <c r="A7" s="2">
        <v>2009</v>
      </c>
      <c r="B7" s="9">
        <v>5895.01</v>
      </c>
      <c r="C7" s="9">
        <v>40550.770000000004</v>
      </c>
      <c r="D7" s="9">
        <v>46723.460000000006</v>
      </c>
      <c r="E7" s="9">
        <v>49822.19000000001</v>
      </c>
      <c r="F7" s="9">
        <v>44360.770000000011</v>
      </c>
      <c r="G7" s="9">
        <v>43851.270000000011</v>
      </c>
      <c r="H7" s="9">
        <v>43811.860000000008</v>
      </c>
      <c r="I7" s="9">
        <v>43958.30000000001</v>
      </c>
      <c r="J7" s="9">
        <v>48060.570000000007</v>
      </c>
      <c r="K7" s="9">
        <v>48090.570000000007</v>
      </c>
      <c r="L7" s="9">
        <v>48394.770000000004</v>
      </c>
      <c r="M7" s="9">
        <v>57816.770000000004</v>
      </c>
      <c r="N7" s="9">
        <v>60008.770000000004</v>
      </c>
      <c r="O7" s="10"/>
      <c r="P7" s="10"/>
    </row>
    <row r="8" spans="1:21" x14ac:dyDescent="0.3">
      <c r="A8" s="2">
        <v>2010</v>
      </c>
      <c r="B8" s="9">
        <v>10383.08</v>
      </c>
      <c r="C8" s="9">
        <v>16888.849999999999</v>
      </c>
      <c r="D8" s="9">
        <v>26162.18</v>
      </c>
      <c r="E8" s="9">
        <v>33811.74</v>
      </c>
      <c r="F8" s="9">
        <v>35547.29</v>
      </c>
      <c r="G8" s="9">
        <v>36378.97</v>
      </c>
      <c r="H8" s="9">
        <v>36822.78</v>
      </c>
      <c r="I8" s="9">
        <v>39359.07</v>
      </c>
      <c r="J8" s="9">
        <v>40820.639999999999</v>
      </c>
      <c r="K8" s="9">
        <v>43660.47</v>
      </c>
      <c r="L8" s="9">
        <v>42484.47</v>
      </c>
      <c r="M8" s="9">
        <v>45518.47</v>
      </c>
      <c r="N8" s="10"/>
      <c r="O8" s="10"/>
      <c r="P8" s="10"/>
    </row>
    <row r="9" spans="1:21" x14ac:dyDescent="0.3">
      <c r="A9" s="2">
        <v>2011</v>
      </c>
      <c r="B9" s="9">
        <v>3549.49</v>
      </c>
      <c r="C9" s="9">
        <v>9635.9699999999993</v>
      </c>
      <c r="D9" s="9">
        <v>11892.259999999998</v>
      </c>
      <c r="E9" s="9">
        <v>16057.39</v>
      </c>
      <c r="F9" s="9">
        <v>19716.400000000001</v>
      </c>
      <c r="G9" s="9">
        <v>21232.230000000003</v>
      </c>
      <c r="H9" s="9">
        <v>22283.860000000004</v>
      </c>
      <c r="I9" s="9">
        <v>29656.080000000005</v>
      </c>
      <c r="J9" s="9">
        <v>31138.950000000004</v>
      </c>
      <c r="K9" s="9">
        <v>31198.950000000004</v>
      </c>
      <c r="L9" s="9">
        <v>29598.950000000004</v>
      </c>
      <c r="M9" s="10"/>
      <c r="N9" s="10"/>
      <c r="O9" s="10"/>
      <c r="P9" s="10"/>
    </row>
    <row r="10" spans="1:21" x14ac:dyDescent="0.3">
      <c r="A10" s="2">
        <v>2012</v>
      </c>
      <c r="B10" s="9">
        <v>10865.14</v>
      </c>
      <c r="C10" s="9">
        <v>20934.89</v>
      </c>
      <c r="D10" s="9">
        <v>24662.28</v>
      </c>
      <c r="E10" s="9">
        <v>27361.34</v>
      </c>
      <c r="F10" s="9">
        <v>32821.54</v>
      </c>
      <c r="G10" s="9">
        <v>36723.870000000003</v>
      </c>
      <c r="H10" s="9">
        <v>42632.94</v>
      </c>
      <c r="I10" s="9">
        <v>51580.23</v>
      </c>
      <c r="J10" s="9">
        <v>48950.43</v>
      </c>
      <c r="K10" s="9">
        <v>58699.74</v>
      </c>
      <c r="L10" s="10"/>
      <c r="M10" s="10"/>
      <c r="N10" s="10"/>
      <c r="O10" s="10"/>
      <c r="P10" s="10"/>
    </row>
    <row r="11" spans="1:21" x14ac:dyDescent="0.3">
      <c r="A11" s="2">
        <v>2013</v>
      </c>
      <c r="B11" s="9">
        <v>1523.2</v>
      </c>
      <c r="C11" s="9">
        <v>4012.8199999999997</v>
      </c>
      <c r="D11" s="9">
        <v>4292.3499999999995</v>
      </c>
      <c r="E11" s="9">
        <v>7189.11</v>
      </c>
      <c r="F11" s="9">
        <v>8002.84</v>
      </c>
      <c r="G11" s="9">
        <v>14915.79</v>
      </c>
      <c r="H11" s="9">
        <v>24858.89</v>
      </c>
      <c r="I11" s="9">
        <v>28908.55</v>
      </c>
      <c r="J11" s="9">
        <v>33869.15</v>
      </c>
      <c r="K11" s="10"/>
      <c r="L11" s="10"/>
      <c r="M11" s="10"/>
      <c r="N11" s="10"/>
      <c r="O11" s="10"/>
      <c r="P11" s="10"/>
    </row>
    <row r="12" spans="1:21" x14ac:dyDescent="0.3">
      <c r="A12" s="2">
        <v>2014</v>
      </c>
      <c r="B12" s="9">
        <v>460.28</v>
      </c>
      <c r="C12" s="9">
        <v>1850.62</v>
      </c>
      <c r="D12" s="9">
        <v>4556.76</v>
      </c>
      <c r="E12" s="9">
        <v>5498.24</v>
      </c>
      <c r="F12" s="9">
        <v>12089.34</v>
      </c>
      <c r="G12" s="9">
        <v>24809.13</v>
      </c>
      <c r="H12" s="9">
        <v>34694.839999999997</v>
      </c>
      <c r="I12" s="9">
        <v>41205.829999999994</v>
      </c>
      <c r="J12" s="10"/>
      <c r="K12" s="10"/>
      <c r="L12" s="10"/>
      <c r="M12" s="10"/>
      <c r="N12" s="10"/>
      <c r="O12" s="10"/>
      <c r="P12" s="10"/>
    </row>
    <row r="13" spans="1:21" x14ac:dyDescent="0.3">
      <c r="A13" s="2">
        <v>2015</v>
      </c>
      <c r="B13" s="9">
        <v>757.36</v>
      </c>
      <c r="C13" s="9">
        <v>9732.92</v>
      </c>
      <c r="D13" s="9">
        <v>27116.629999999997</v>
      </c>
      <c r="E13" s="9">
        <v>29752.579999999998</v>
      </c>
      <c r="F13" s="9">
        <v>36965.74</v>
      </c>
      <c r="G13" s="9">
        <v>55527.31</v>
      </c>
      <c r="H13" s="9">
        <v>59066.78</v>
      </c>
      <c r="I13" s="10"/>
      <c r="J13" s="10"/>
      <c r="K13" s="10"/>
      <c r="L13" s="10"/>
      <c r="M13" s="10"/>
      <c r="N13" s="10"/>
      <c r="O13" s="10"/>
      <c r="P13" s="10"/>
    </row>
    <row r="14" spans="1:21" x14ac:dyDescent="0.3">
      <c r="A14" s="2">
        <v>2016</v>
      </c>
      <c r="B14" s="9">
        <v>4130.8500000000004</v>
      </c>
      <c r="C14" s="9">
        <v>6557.25</v>
      </c>
      <c r="D14" s="9">
        <v>19765.760000000002</v>
      </c>
      <c r="E14" s="9">
        <v>42856.65</v>
      </c>
      <c r="F14" s="9">
        <v>56891.64</v>
      </c>
      <c r="G14" s="9">
        <v>67968.399999999994</v>
      </c>
      <c r="H14" s="10"/>
      <c r="I14" s="10"/>
      <c r="J14" s="10"/>
      <c r="K14" s="10"/>
      <c r="L14" s="10"/>
      <c r="M14" s="10"/>
      <c r="N14" s="10"/>
      <c r="O14" s="10"/>
      <c r="P14" s="10"/>
    </row>
    <row r="15" spans="1:21" x14ac:dyDescent="0.3">
      <c r="A15" s="2">
        <v>2017</v>
      </c>
      <c r="B15" s="9">
        <v>4777.6899999999996</v>
      </c>
      <c r="C15" s="9">
        <v>37152.74</v>
      </c>
      <c r="D15" s="9">
        <v>78033.329999999987</v>
      </c>
      <c r="E15" s="9">
        <v>102468.55999999998</v>
      </c>
      <c r="F15" s="9">
        <v>124480.27999999998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21" x14ac:dyDescent="0.3">
      <c r="A16" s="2">
        <v>2018</v>
      </c>
      <c r="B16" s="9">
        <v>34060.54</v>
      </c>
      <c r="C16" s="9">
        <v>84831.08</v>
      </c>
      <c r="D16" s="9">
        <v>112001.94</v>
      </c>
      <c r="E16" s="9">
        <v>120308.86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x14ac:dyDescent="0.3">
      <c r="A17" s="2">
        <v>2019</v>
      </c>
      <c r="B17" s="9">
        <v>43094.13</v>
      </c>
      <c r="C17" s="9">
        <v>89803.86</v>
      </c>
      <c r="D17" s="9">
        <v>110428.05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x14ac:dyDescent="0.3">
      <c r="A18" s="2">
        <v>2020</v>
      </c>
      <c r="B18" s="9">
        <v>33170.629999999997</v>
      </c>
      <c r="C18" s="9">
        <v>103191.16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3">
      <c r="A19" s="2">
        <v>2021</v>
      </c>
      <c r="B19" s="9">
        <v>28090.66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2" spans="1:16" x14ac:dyDescent="0.3">
      <c r="A22" s="13" t="s">
        <v>14</v>
      </c>
      <c r="B22" s="14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7"/>
      <c r="B23" s="7"/>
      <c r="C23" s="4">
        <f>IFERROR(SUM(C5:C18)/SUM(B5:B18),"")</f>
        <v>2.8005098100464365</v>
      </c>
      <c r="D23" s="4">
        <f>IFERROR(SUM(D4:D17)/SUM(C4:C17),"")</f>
        <v>1.4485204756764822</v>
      </c>
      <c r="E23" s="4">
        <f>IFERROR(SUM(E3:E16)/SUM(D3:D16),"")</f>
        <v>1.2235630079889432</v>
      </c>
      <c r="F23" s="4">
        <f>IFERROR(SUM(F2:F15)/SUM(E2:E15),"")</f>
        <v>1.1784341237764897</v>
      </c>
      <c r="G23" s="4">
        <f>IFERROR(SUM(G1:G14)/SUM(F1:F14),"")</f>
        <v>1.2201417064446729</v>
      </c>
      <c r="H23" s="4">
        <f>IFERROR(SUM(H5:H13)/SUM(G1:G13),"")</f>
        <v>1.1278557697560008</v>
      </c>
      <c r="I23" s="4">
        <f>IFERROR(SUM(I5:I12)/SUM(H5:H12),"")</f>
        <v>1.1413827035481581</v>
      </c>
      <c r="J23" s="4">
        <f>IFERROR(SUM(J5:J11)/SUM(I5:I11),"")</f>
        <v>1.0478347442257916</v>
      </c>
      <c r="K23" s="4">
        <f>IFERROR(SUM(K5:K10)/SUM(J5:J10),"")</f>
        <v>1.0715470588754601</v>
      </c>
      <c r="L23" s="4">
        <f>IFERROR(SUM(L5:L9)/SUM(K5:K9),"")</f>
        <v>0.99615361964907012</v>
      </c>
      <c r="M23" s="4">
        <f>IFERROR(SUM(M5:M8)/SUM(L5:L8),"")</f>
        <v>1.136035998677976</v>
      </c>
      <c r="N23" s="4">
        <f>IFERROR(SUM(N5:N7)/SUM(M5:M7),"")</f>
        <v>1.2080958041222942</v>
      </c>
      <c r="O23" s="4">
        <f>IFERROR(SUM(O5:O6)/SUM(N5:N6),"")</f>
        <v>1.1336319580152685</v>
      </c>
    </row>
  </sheetData>
  <mergeCells count="2">
    <mergeCell ref="A22:B22"/>
    <mergeCell ref="A23:B2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topLeftCell="A7" workbookViewId="0">
      <selection activeCell="A22" sqref="A22:B22"/>
    </sheetView>
  </sheetViews>
  <sheetFormatPr defaultRowHeight="14.4" x14ac:dyDescent="0.3"/>
  <cols>
    <col min="1" max="1" width="15.6640625" customWidth="1"/>
    <col min="2" max="16" width="10.6640625" style="1" customWidth="1"/>
    <col min="17" max="17" width="15.6640625" customWidth="1"/>
    <col min="18" max="21" width="11.6640625" style="1" customWidth="1"/>
  </cols>
  <sheetData>
    <row r="1" spans="1:21" x14ac:dyDescent="0.3">
      <c r="A1" t="s">
        <v>1</v>
      </c>
      <c r="B1" s="1" t="s">
        <v>2</v>
      </c>
    </row>
    <row r="3" spans="1:21" x14ac:dyDescent="0.3">
      <c r="A3" t="s">
        <v>13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R3"/>
      <c r="S3"/>
      <c r="T3"/>
      <c r="U3"/>
    </row>
    <row r="4" spans="1:21" x14ac:dyDescent="0.3">
      <c r="A4" s="2" t="s">
        <v>0</v>
      </c>
      <c r="B4" s="2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</row>
    <row r="5" spans="1:21" x14ac:dyDescent="0.3">
      <c r="A5" s="2">
        <v>2007</v>
      </c>
      <c r="B5" s="9">
        <v>5071687.9499999993</v>
      </c>
      <c r="C5" s="9">
        <v>5940685.879999999</v>
      </c>
      <c r="D5" s="9">
        <v>6029861.3499999987</v>
      </c>
      <c r="E5" s="9">
        <v>6047294.3199999984</v>
      </c>
      <c r="F5" s="9">
        <v>6029055.3999999985</v>
      </c>
      <c r="G5" s="9">
        <v>6034253.7299999986</v>
      </c>
      <c r="H5" s="9">
        <v>6034253.7299999986</v>
      </c>
      <c r="I5" s="9">
        <v>6057973.7299999986</v>
      </c>
      <c r="J5" s="9">
        <v>6057973.7299999986</v>
      </c>
      <c r="K5" s="9">
        <v>6057973.7299999986</v>
      </c>
      <c r="L5" s="9">
        <v>6057973.7299999986</v>
      </c>
      <c r="M5" s="9">
        <v>6057973.7299999986</v>
      </c>
      <c r="N5" s="9">
        <v>6057973.7299999986</v>
      </c>
      <c r="O5" s="9">
        <v>6058015.7299999986</v>
      </c>
      <c r="P5" s="9">
        <v>6058015.7299999986</v>
      </c>
    </row>
    <row r="6" spans="1:21" x14ac:dyDescent="0.3">
      <c r="A6" s="2">
        <v>2008</v>
      </c>
      <c r="B6" s="9">
        <v>4926976.8299999991</v>
      </c>
      <c r="C6" s="9">
        <v>5788298.7499999991</v>
      </c>
      <c r="D6" s="9">
        <v>5842066.7699999986</v>
      </c>
      <c r="E6" s="9">
        <v>5888784.1799999988</v>
      </c>
      <c r="F6" s="9">
        <v>5892209.5599999987</v>
      </c>
      <c r="G6" s="9">
        <v>5892462.5599999987</v>
      </c>
      <c r="H6" s="9">
        <v>5892462.5599999987</v>
      </c>
      <c r="I6" s="9">
        <v>5898202.5599999987</v>
      </c>
      <c r="J6" s="9">
        <v>5898202.5599999987</v>
      </c>
      <c r="K6" s="9">
        <v>5898125.5599999987</v>
      </c>
      <c r="L6" s="9">
        <v>5898125.5599999987</v>
      </c>
      <c r="M6" s="9">
        <v>5898125.5599999987</v>
      </c>
      <c r="N6" s="9">
        <v>5898125.5599999987</v>
      </c>
      <c r="O6" s="9">
        <v>5898125.5599999987</v>
      </c>
      <c r="P6" s="10"/>
    </row>
    <row r="7" spans="1:21" x14ac:dyDescent="0.3">
      <c r="A7" s="2">
        <v>2009</v>
      </c>
      <c r="B7" s="9">
        <v>5003649.07</v>
      </c>
      <c r="C7" s="9">
        <v>6477091.1900000004</v>
      </c>
      <c r="D7" s="9">
        <v>6553545.6000000006</v>
      </c>
      <c r="E7" s="9">
        <v>6553344.6200000001</v>
      </c>
      <c r="F7" s="9">
        <v>6562920.6200000001</v>
      </c>
      <c r="G7" s="9">
        <v>6563640.6200000001</v>
      </c>
      <c r="H7" s="9">
        <v>6563640.6200000001</v>
      </c>
      <c r="I7" s="9">
        <v>6563640.6200000001</v>
      </c>
      <c r="J7" s="9">
        <v>6563640.6200000001</v>
      </c>
      <c r="K7" s="9">
        <v>6563640.6200000001</v>
      </c>
      <c r="L7" s="9">
        <v>6563640.6200000001</v>
      </c>
      <c r="M7" s="9">
        <v>6563640.6200000001</v>
      </c>
      <c r="N7" s="9">
        <v>6563640.6200000001</v>
      </c>
      <c r="O7" s="10"/>
      <c r="P7" s="10"/>
    </row>
    <row r="8" spans="1:21" x14ac:dyDescent="0.3">
      <c r="A8" s="2">
        <v>2010</v>
      </c>
      <c r="B8" s="9">
        <v>5107053.26</v>
      </c>
      <c r="C8" s="9">
        <v>6793291.5199999996</v>
      </c>
      <c r="D8" s="9">
        <v>6865340.5799999991</v>
      </c>
      <c r="E8" s="9">
        <v>6888341.419999999</v>
      </c>
      <c r="F8" s="9">
        <v>6900741.5099999988</v>
      </c>
      <c r="G8" s="9">
        <v>6900822.5099999988</v>
      </c>
      <c r="H8" s="9">
        <v>6900822.5099999988</v>
      </c>
      <c r="I8" s="9">
        <v>6900822.5099999988</v>
      </c>
      <c r="J8" s="9">
        <v>6900822.5099999988</v>
      </c>
      <c r="K8" s="9">
        <v>6900822.5099999988</v>
      </c>
      <c r="L8" s="9">
        <v>6900822.5099999988</v>
      </c>
      <c r="M8" s="9">
        <v>6900382.5099999988</v>
      </c>
      <c r="N8" s="10"/>
      <c r="O8" s="10"/>
      <c r="P8" s="10"/>
    </row>
    <row r="9" spans="1:21" x14ac:dyDescent="0.3">
      <c r="A9" s="2">
        <v>2011</v>
      </c>
      <c r="B9" s="9">
        <v>3848783.35</v>
      </c>
      <c r="C9" s="9">
        <v>5005610.8</v>
      </c>
      <c r="D9" s="9">
        <v>5091212.37</v>
      </c>
      <c r="E9" s="9">
        <v>5127525.1000000006</v>
      </c>
      <c r="F9" s="9">
        <v>5147306.0000000009</v>
      </c>
      <c r="G9" s="9">
        <v>5147323.0000000009</v>
      </c>
      <c r="H9" s="9">
        <v>5147323.0000000009</v>
      </c>
      <c r="I9" s="9">
        <v>5148089.0000000009</v>
      </c>
      <c r="J9" s="9">
        <v>5148089.0000000009</v>
      </c>
      <c r="K9" s="9">
        <v>5148089.0000000009</v>
      </c>
      <c r="L9" s="9">
        <v>5148089.0000000009</v>
      </c>
      <c r="M9" s="10"/>
      <c r="N9" s="10"/>
      <c r="O9" s="10"/>
      <c r="P9" s="10"/>
    </row>
    <row r="10" spans="1:21" x14ac:dyDescent="0.3">
      <c r="A10" s="2">
        <v>2012</v>
      </c>
      <c r="B10" s="9">
        <v>4308964.24</v>
      </c>
      <c r="C10" s="9">
        <v>5403192.5</v>
      </c>
      <c r="D10" s="9">
        <v>5462125.9400000004</v>
      </c>
      <c r="E10" s="9">
        <v>5482999.6400000006</v>
      </c>
      <c r="F10" s="9">
        <v>5484075.6400000006</v>
      </c>
      <c r="G10" s="9">
        <v>5484075.6400000006</v>
      </c>
      <c r="H10" s="9">
        <v>5484415.6400000006</v>
      </c>
      <c r="I10" s="9">
        <v>5484415.6400000006</v>
      </c>
      <c r="J10" s="9">
        <v>5487765.6400000006</v>
      </c>
      <c r="K10" s="9">
        <v>5487765.6400000006</v>
      </c>
      <c r="L10" s="10"/>
      <c r="M10" s="10"/>
      <c r="N10" s="10"/>
      <c r="O10" s="10"/>
      <c r="P10" s="10"/>
    </row>
    <row r="11" spans="1:21" x14ac:dyDescent="0.3">
      <c r="A11" s="2">
        <v>2013</v>
      </c>
      <c r="B11" s="9">
        <v>4600972.6999999993</v>
      </c>
      <c r="C11" s="9">
        <v>5743441.5399999991</v>
      </c>
      <c r="D11" s="9">
        <v>5815243.9899999993</v>
      </c>
      <c r="E11" s="9">
        <v>5838794.959999999</v>
      </c>
      <c r="F11" s="9">
        <v>5849547.4499999993</v>
      </c>
      <c r="G11" s="9">
        <v>5849779.2399999993</v>
      </c>
      <c r="H11" s="9">
        <v>5849779.2399999993</v>
      </c>
      <c r="I11" s="9">
        <v>5902829.2399999993</v>
      </c>
      <c r="J11" s="9">
        <v>5902829.2399999993</v>
      </c>
      <c r="K11" s="10"/>
      <c r="L11" s="10"/>
      <c r="M11" s="10"/>
      <c r="N11" s="10"/>
      <c r="O11" s="10"/>
      <c r="P11" s="10"/>
    </row>
    <row r="12" spans="1:21" x14ac:dyDescent="0.3">
      <c r="A12" s="2">
        <v>2014</v>
      </c>
      <c r="B12" s="9">
        <v>4922294.71</v>
      </c>
      <c r="C12" s="9">
        <v>6111154.4100000001</v>
      </c>
      <c r="D12" s="9">
        <v>6204489.6900000004</v>
      </c>
      <c r="E12" s="9">
        <v>6254184.4400000004</v>
      </c>
      <c r="F12" s="9">
        <v>6262034.7800000003</v>
      </c>
      <c r="G12" s="9">
        <v>6265556.2300000004</v>
      </c>
      <c r="H12" s="9">
        <v>6265556.2300000004</v>
      </c>
      <c r="I12" s="9">
        <v>6265556.2300000004</v>
      </c>
      <c r="J12" s="10"/>
      <c r="K12" s="10"/>
      <c r="L12" s="10"/>
      <c r="M12" s="10"/>
      <c r="N12" s="10"/>
      <c r="O12" s="10"/>
      <c r="P12" s="10"/>
    </row>
    <row r="13" spans="1:21" x14ac:dyDescent="0.3">
      <c r="A13" s="2">
        <v>2015</v>
      </c>
      <c r="B13" s="9">
        <v>4952621.2300000004</v>
      </c>
      <c r="C13" s="9">
        <v>6202913.3600000003</v>
      </c>
      <c r="D13" s="9">
        <v>6298566.2300000004</v>
      </c>
      <c r="E13" s="9">
        <v>6338866.3300000001</v>
      </c>
      <c r="F13" s="9">
        <v>6350209.2400000002</v>
      </c>
      <c r="G13" s="9">
        <v>6351398.2400000002</v>
      </c>
      <c r="H13" s="9">
        <v>6357467.8300000001</v>
      </c>
      <c r="I13" s="10"/>
      <c r="J13" s="10"/>
      <c r="K13" s="10"/>
      <c r="L13" s="10"/>
      <c r="M13" s="10"/>
      <c r="N13" s="10"/>
      <c r="O13" s="10"/>
      <c r="P13" s="10"/>
    </row>
    <row r="14" spans="1:21" x14ac:dyDescent="0.3">
      <c r="A14" s="2">
        <v>2016</v>
      </c>
      <c r="B14" s="9">
        <v>4011778.59</v>
      </c>
      <c r="C14" s="9">
        <v>5189354.1099999994</v>
      </c>
      <c r="D14" s="9">
        <v>5309398.0299999993</v>
      </c>
      <c r="E14" s="9">
        <v>5332972.9399999995</v>
      </c>
      <c r="F14" s="9">
        <v>5333688.9399999995</v>
      </c>
      <c r="G14" s="9">
        <v>5331588.34</v>
      </c>
      <c r="H14" s="10"/>
      <c r="I14" s="10"/>
      <c r="J14" s="10"/>
      <c r="K14" s="10"/>
      <c r="L14" s="10"/>
      <c r="M14" s="10"/>
      <c r="N14" s="10"/>
      <c r="O14" s="10"/>
      <c r="P14" s="10"/>
    </row>
    <row r="15" spans="1:21" x14ac:dyDescent="0.3">
      <c r="A15" s="2">
        <v>2017</v>
      </c>
      <c r="B15" s="9">
        <v>4470004.08</v>
      </c>
      <c r="C15" s="9">
        <v>5949851.8200000003</v>
      </c>
      <c r="D15" s="9">
        <v>6082876.4400000004</v>
      </c>
      <c r="E15" s="9">
        <v>6113036.4400000004</v>
      </c>
      <c r="F15" s="9">
        <v>6114362.4400000004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21" x14ac:dyDescent="0.3">
      <c r="A16" s="2">
        <v>2018</v>
      </c>
      <c r="B16" s="9">
        <v>5057807.95</v>
      </c>
      <c r="C16" s="9">
        <v>6689168.9700000007</v>
      </c>
      <c r="D16" s="9">
        <v>6780575.330000001</v>
      </c>
      <c r="E16" s="9">
        <v>6797741.3900000006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x14ac:dyDescent="0.3">
      <c r="A17" s="2">
        <v>2019</v>
      </c>
      <c r="B17" s="9">
        <v>5723779.1500000004</v>
      </c>
      <c r="C17" s="9">
        <v>7469394.6800000006</v>
      </c>
      <c r="D17" s="9">
        <v>7548352.4500000002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x14ac:dyDescent="0.3">
      <c r="A18" s="2">
        <v>2020</v>
      </c>
      <c r="B18" s="9">
        <v>3423766.5300000003</v>
      </c>
      <c r="C18" s="9">
        <v>3850885.16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3">
      <c r="A19" s="2">
        <v>2021</v>
      </c>
      <c r="B19" s="9">
        <v>1543363.43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2" spans="1:16" x14ac:dyDescent="0.3">
      <c r="A22" s="13" t="s">
        <v>14</v>
      </c>
      <c r="B22" s="14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7"/>
      <c r="B23" s="7"/>
      <c r="C23" s="4">
        <f>IFERROR(SUM(C5:C18)/SUM(B5:B18),"")</f>
        <v>1.262634240803219</v>
      </c>
      <c r="D23" s="4">
        <f>IFERROR(SUM(D4:D17)/SUM(C4:C17),"")</f>
        <v>1.0142224119494778</v>
      </c>
      <c r="E23" s="4">
        <f>IFERROR(SUM(E3:E16)/SUM(D3:D16),"")</f>
        <v>1.0045425185265884</v>
      </c>
      <c r="F23" s="4">
        <f>IFERROR(SUM(F2:F15)/SUM(E2:E15),"")</f>
        <v>1.0009110626987894</v>
      </c>
      <c r="G23" s="4">
        <f>IFERROR(SUM(G1:G14)/SUM(F1:F14),"")</f>
        <v>1.0001523440365461</v>
      </c>
      <c r="H23" s="4">
        <f>IFERROR(SUM(H5:H13)/SUM(G1:G13),"")</f>
        <v>1.0001175384530334</v>
      </c>
      <c r="I23" s="4">
        <f>IFERROR(SUM(I5:I12)/SUM(H5:H12),"")</f>
        <v>1.0017299339692103</v>
      </c>
      <c r="J23" s="4">
        <f>IFERROR(SUM(J5:J11)/SUM(I5:I11),"")</f>
        <v>1.0000798456032958</v>
      </c>
      <c r="K23" s="4">
        <f>IFERROR(SUM(K5:K10)/SUM(J5:J10),"")</f>
        <v>0.99999786446236638</v>
      </c>
      <c r="L23" s="4">
        <f>IFERROR(SUM(L5:L9)/SUM(K5:K9),"")</f>
        <v>1</v>
      </c>
      <c r="M23" s="4">
        <f>IFERROR(SUM(M5:M8)/SUM(L5:L8),"")</f>
        <v>0.9999826911776093</v>
      </c>
      <c r="N23" s="4">
        <f>IFERROR(SUM(N5:N7)/SUM(M5:M7),"")</f>
        <v>1</v>
      </c>
      <c r="O23" s="4">
        <f>IFERROR(SUM(O5:O6)/SUM(N5:N6),"")</f>
        <v>1.0000035128513891</v>
      </c>
    </row>
  </sheetData>
  <mergeCells count="2">
    <mergeCell ref="A22:B22"/>
    <mergeCell ref="A23:B2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3"/>
  <sheetViews>
    <sheetView topLeftCell="A7" workbookViewId="0">
      <selection activeCell="A22" sqref="A22:B22"/>
    </sheetView>
  </sheetViews>
  <sheetFormatPr defaultRowHeight="14.4" x14ac:dyDescent="0.3"/>
  <cols>
    <col min="1" max="1" width="15.6640625" customWidth="1"/>
    <col min="2" max="16" width="10.6640625" style="1" customWidth="1"/>
    <col min="17" max="17" width="15.6640625" customWidth="1"/>
    <col min="18" max="21" width="11.6640625" style="1" customWidth="1"/>
  </cols>
  <sheetData>
    <row r="1" spans="1:21" x14ac:dyDescent="0.3">
      <c r="A1" t="s">
        <v>1</v>
      </c>
      <c r="B1" s="1" t="s">
        <v>5</v>
      </c>
    </row>
    <row r="3" spans="1:21" x14ac:dyDescent="0.3">
      <c r="A3" t="s">
        <v>13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R3"/>
      <c r="S3"/>
      <c r="T3"/>
      <c r="U3"/>
    </row>
    <row r="4" spans="1:21" x14ac:dyDescent="0.3">
      <c r="A4" s="2" t="s">
        <v>0</v>
      </c>
      <c r="B4" s="2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</row>
    <row r="5" spans="1:21" x14ac:dyDescent="0.3">
      <c r="A5" s="2">
        <v>2007</v>
      </c>
      <c r="B5" s="9">
        <v>3703208.27</v>
      </c>
      <c r="C5" s="9">
        <v>7266431.4100000001</v>
      </c>
      <c r="D5" s="9">
        <v>7874513.1100000003</v>
      </c>
      <c r="E5" s="9">
        <v>8017361.7800000003</v>
      </c>
      <c r="F5" s="9">
        <v>8088028.6699999999</v>
      </c>
      <c r="G5" s="9">
        <v>8235052.4900000002</v>
      </c>
      <c r="H5" s="9">
        <v>8291490.4500000002</v>
      </c>
      <c r="I5" s="9">
        <v>8301223.5099999998</v>
      </c>
      <c r="J5" s="9">
        <v>8309485.1600000001</v>
      </c>
      <c r="K5" s="9">
        <v>8320596.1900000004</v>
      </c>
      <c r="L5" s="9">
        <v>8484398.0099999998</v>
      </c>
      <c r="M5" s="9">
        <v>8486351.5999999996</v>
      </c>
      <c r="N5" s="9">
        <v>8557604.1600000001</v>
      </c>
      <c r="O5" s="9">
        <v>8564483.6400000006</v>
      </c>
      <c r="P5" s="9">
        <v>8569886.2400000002</v>
      </c>
    </row>
    <row r="6" spans="1:21" x14ac:dyDescent="0.3">
      <c r="A6" s="2">
        <v>2008</v>
      </c>
      <c r="B6" s="9">
        <v>5505901.7300000004</v>
      </c>
      <c r="C6" s="9">
        <v>8767460.0500000007</v>
      </c>
      <c r="D6" s="9">
        <v>9402473.5600000005</v>
      </c>
      <c r="E6" s="9">
        <v>9663291.6699999999</v>
      </c>
      <c r="F6" s="9">
        <v>9778961.3300000001</v>
      </c>
      <c r="G6" s="9">
        <v>9823820.6500000004</v>
      </c>
      <c r="H6" s="9">
        <v>9882289.3399999999</v>
      </c>
      <c r="I6" s="9">
        <v>9897581.9100000001</v>
      </c>
      <c r="J6" s="9">
        <v>9936575.9299999997</v>
      </c>
      <c r="K6" s="9">
        <v>10052401.34</v>
      </c>
      <c r="L6" s="9">
        <v>10062660.949999999</v>
      </c>
      <c r="M6" s="9">
        <v>10134476.879999999</v>
      </c>
      <c r="N6" s="9">
        <v>10149883.419999998</v>
      </c>
      <c r="O6" s="9">
        <v>10212452.709999997</v>
      </c>
      <c r="P6" s="10"/>
    </row>
    <row r="7" spans="1:21" x14ac:dyDescent="0.3">
      <c r="A7" s="2">
        <v>2009</v>
      </c>
      <c r="B7" s="9">
        <v>5685221.8599999994</v>
      </c>
      <c r="C7" s="9">
        <v>10063108.710000001</v>
      </c>
      <c r="D7" s="9">
        <v>11093949.800000001</v>
      </c>
      <c r="E7" s="9">
        <v>11252248.880000001</v>
      </c>
      <c r="F7" s="9">
        <v>11327598.010000002</v>
      </c>
      <c r="G7" s="9">
        <v>11354694.390000002</v>
      </c>
      <c r="H7" s="9">
        <v>11438429.790000003</v>
      </c>
      <c r="I7" s="9">
        <v>11455448.460000003</v>
      </c>
      <c r="J7" s="9">
        <v>11514802.060000002</v>
      </c>
      <c r="K7" s="9">
        <v>11563945.040000003</v>
      </c>
      <c r="L7" s="9">
        <v>11566133.690000003</v>
      </c>
      <c r="M7" s="9">
        <v>11584005.210000003</v>
      </c>
      <c r="N7" s="9">
        <v>11588654.990000002</v>
      </c>
      <c r="O7" s="10"/>
      <c r="P7" s="10"/>
    </row>
    <row r="8" spans="1:21" x14ac:dyDescent="0.3">
      <c r="A8" s="2">
        <v>2010</v>
      </c>
      <c r="B8" s="9">
        <v>5492690.9100000001</v>
      </c>
      <c r="C8" s="9">
        <v>9803112.4699999988</v>
      </c>
      <c r="D8" s="9">
        <v>10776529.399999999</v>
      </c>
      <c r="E8" s="9">
        <v>11021352.569999998</v>
      </c>
      <c r="F8" s="9">
        <v>11050016.259999998</v>
      </c>
      <c r="G8" s="9">
        <v>11279437.859999998</v>
      </c>
      <c r="H8" s="9">
        <v>11347168.339999998</v>
      </c>
      <c r="I8" s="9">
        <v>11550591.359999998</v>
      </c>
      <c r="J8" s="9">
        <v>11636080.399999997</v>
      </c>
      <c r="K8" s="9">
        <v>11932000.359999998</v>
      </c>
      <c r="L8" s="9">
        <v>12087652.829999998</v>
      </c>
      <c r="M8" s="9">
        <v>12087652.829999998</v>
      </c>
      <c r="N8" s="10"/>
      <c r="O8" s="10"/>
      <c r="P8" s="10"/>
    </row>
    <row r="9" spans="1:21" x14ac:dyDescent="0.3">
      <c r="A9" s="2">
        <v>2011</v>
      </c>
      <c r="B9" s="9">
        <v>5496492.1799999997</v>
      </c>
      <c r="C9" s="9">
        <v>9348362.3300000001</v>
      </c>
      <c r="D9" s="9">
        <v>10098766.689999999</v>
      </c>
      <c r="E9" s="9">
        <v>10458431.92</v>
      </c>
      <c r="F9" s="9">
        <v>10667693.02</v>
      </c>
      <c r="G9" s="9">
        <v>10687993.52</v>
      </c>
      <c r="H9" s="9">
        <v>10714508.52</v>
      </c>
      <c r="I9" s="9">
        <v>10806950.129999999</v>
      </c>
      <c r="J9" s="9">
        <v>10901958.869999999</v>
      </c>
      <c r="K9" s="9">
        <v>10923960.77</v>
      </c>
      <c r="L9" s="9">
        <v>10942491.58</v>
      </c>
      <c r="M9" s="10"/>
      <c r="N9" s="10"/>
      <c r="O9" s="10"/>
      <c r="P9" s="10"/>
    </row>
    <row r="10" spans="1:21" x14ac:dyDescent="0.3">
      <c r="A10" s="2">
        <v>2012</v>
      </c>
      <c r="B10" s="9">
        <v>6495066.290000001</v>
      </c>
      <c r="C10" s="9">
        <v>12459378.670000002</v>
      </c>
      <c r="D10" s="9">
        <v>14015164.400000002</v>
      </c>
      <c r="E10" s="9">
        <v>17321318.680000003</v>
      </c>
      <c r="F10" s="9">
        <v>20592227.490000002</v>
      </c>
      <c r="G10" s="9">
        <v>20747248.710000001</v>
      </c>
      <c r="H10" s="9">
        <v>20787486.830000002</v>
      </c>
      <c r="I10" s="9">
        <v>20878446.670000002</v>
      </c>
      <c r="J10" s="9">
        <v>20912406.150000002</v>
      </c>
      <c r="K10" s="9">
        <v>20927277.630000003</v>
      </c>
      <c r="L10" s="10"/>
      <c r="M10" s="10"/>
      <c r="N10" s="10"/>
      <c r="O10" s="10"/>
      <c r="P10" s="10"/>
    </row>
    <row r="11" spans="1:21" x14ac:dyDescent="0.3">
      <c r="A11" s="2">
        <v>2013</v>
      </c>
      <c r="B11" s="9">
        <v>8804213.0999999996</v>
      </c>
      <c r="C11" s="9">
        <v>14930590.939999999</v>
      </c>
      <c r="D11" s="9">
        <v>16128123.91</v>
      </c>
      <c r="E11" s="9">
        <v>16719477.290000001</v>
      </c>
      <c r="F11" s="9">
        <v>17325780.68</v>
      </c>
      <c r="G11" s="9">
        <v>17499922.75</v>
      </c>
      <c r="H11" s="9">
        <v>17535736.460000001</v>
      </c>
      <c r="I11" s="9">
        <v>18121706.620000001</v>
      </c>
      <c r="J11" s="9">
        <v>18377952.380000003</v>
      </c>
      <c r="K11" s="10"/>
      <c r="L11" s="10"/>
      <c r="M11" s="10"/>
      <c r="N11" s="10"/>
      <c r="O11" s="10"/>
      <c r="P11" s="10"/>
    </row>
    <row r="12" spans="1:21" x14ac:dyDescent="0.3">
      <c r="A12" s="2">
        <v>2014</v>
      </c>
      <c r="B12" s="9">
        <v>6095482.5499999998</v>
      </c>
      <c r="C12" s="9">
        <v>10866817.1</v>
      </c>
      <c r="D12" s="9">
        <v>11955467.02</v>
      </c>
      <c r="E12" s="9">
        <v>12303679.43</v>
      </c>
      <c r="F12" s="9">
        <v>12391606.359999999</v>
      </c>
      <c r="G12" s="9">
        <v>12488131.99</v>
      </c>
      <c r="H12" s="9">
        <v>13152529.859999999</v>
      </c>
      <c r="I12" s="9">
        <v>13366882.57</v>
      </c>
      <c r="J12" s="10"/>
      <c r="K12" s="10"/>
      <c r="L12" s="10"/>
      <c r="M12" s="10"/>
      <c r="N12" s="10"/>
      <c r="O12" s="10"/>
      <c r="P12" s="10"/>
    </row>
    <row r="13" spans="1:21" x14ac:dyDescent="0.3">
      <c r="A13" s="2">
        <v>2015</v>
      </c>
      <c r="B13" s="9">
        <v>7249101.9299999997</v>
      </c>
      <c r="C13" s="9">
        <v>12735568.99</v>
      </c>
      <c r="D13" s="9">
        <v>13939394.98</v>
      </c>
      <c r="E13" s="9">
        <v>14235528.780000001</v>
      </c>
      <c r="F13" s="9">
        <v>14297170.300000001</v>
      </c>
      <c r="G13" s="9">
        <v>14649744.41</v>
      </c>
      <c r="H13" s="9">
        <v>14835284.27</v>
      </c>
      <c r="I13" s="10"/>
      <c r="J13" s="10"/>
      <c r="K13" s="10"/>
      <c r="L13" s="10"/>
      <c r="M13" s="10"/>
      <c r="N13" s="10"/>
      <c r="O13" s="10"/>
      <c r="P13" s="10"/>
    </row>
    <row r="14" spans="1:21" x14ac:dyDescent="0.3">
      <c r="A14" s="2">
        <v>2016</v>
      </c>
      <c r="B14" s="9">
        <v>7356303.3099999996</v>
      </c>
      <c r="C14" s="9">
        <v>12890200.109999999</v>
      </c>
      <c r="D14" s="9">
        <v>14129519.16</v>
      </c>
      <c r="E14" s="9">
        <v>14706992.24</v>
      </c>
      <c r="F14" s="9">
        <v>14754333.76</v>
      </c>
      <c r="G14" s="9">
        <v>14799087.52</v>
      </c>
      <c r="H14" s="10"/>
      <c r="I14" s="10"/>
      <c r="J14" s="10"/>
      <c r="K14" s="10"/>
      <c r="L14" s="10"/>
      <c r="M14" s="10"/>
      <c r="N14" s="10"/>
      <c r="O14" s="10"/>
      <c r="P14" s="10"/>
    </row>
    <row r="15" spans="1:21" x14ac:dyDescent="0.3">
      <c r="A15" s="2">
        <v>2017</v>
      </c>
      <c r="B15" s="9">
        <v>7564889.5499999989</v>
      </c>
      <c r="C15" s="9">
        <v>13615948.169999998</v>
      </c>
      <c r="D15" s="9">
        <v>15565570.949999997</v>
      </c>
      <c r="E15" s="9">
        <v>16031143.639999997</v>
      </c>
      <c r="F15" s="9">
        <v>16253380.969999997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21" x14ac:dyDescent="0.3">
      <c r="A16" s="2">
        <v>2018</v>
      </c>
      <c r="B16" s="9">
        <v>7853378.620000001</v>
      </c>
      <c r="C16" s="9">
        <v>16067151.59</v>
      </c>
      <c r="D16" s="9">
        <v>17662400.739999998</v>
      </c>
      <c r="E16" s="9">
        <v>18405061.459999997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x14ac:dyDescent="0.3">
      <c r="A17" s="2">
        <v>2019</v>
      </c>
      <c r="B17" s="9">
        <v>8169827.3300000001</v>
      </c>
      <c r="C17" s="9">
        <v>14689339.35</v>
      </c>
      <c r="D17" s="9">
        <v>16048468.890000001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x14ac:dyDescent="0.3">
      <c r="A18" s="2">
        <v>2020</v>
      </c>
      <c r="B18" s="9">
        <v>7604749.9300000006</v>
      </c>
      <c r="C18" s="9">
        <v>12392583.460000001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3">
      <c r="A19" s="2">
        <v>2021</v>
      </c>
      <c r="B19" s="9">
        <v>7120883.9000000004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2" spans="1:16" x14ac:dyDescent="0.3">
      <c r="A22" s="13" t="s">
        <v>14</v>
      </c>
      <c r="B22" s="14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7"/>
      <c r="B23" s="7">
        <v>1.7758258673420251</v>
      </c>
      <c r="C23" s="4">
        <f>IFERROR(SUM(C5:C18)/SUM(B5:B18),"")</f>
        <v>1.7823618660790526</v>
      </c>
      <c r="D23" s="4">
        <f>IFERROR(SUM(D4:D17)/SUM(C4:C17),"")</f>
        <v>1.0989350509923186</v>
      </c>
      <c r="E23" s="4">
        <f>IFERROR(SUM(E3:E16)/SUM(D3:D16),"")</f>
        <v>1.0490954109719322</v>
      </c>
      <c r="F23" s="4">
        <f>IFERROR(SUM(F2:F15)/SUM(E2:E15),"")</f>
        <v>1.0338385866650228</v>
      </c>
      <c r="G23" s="4">
        <f>IFERROR(SUM(G1:G14)/SUM(F1:F14),"")</f>
        <v>1.0099154486862312</v>
      </c>
      <c r="H23" s="4">
        <f>IFERROR(SUM(H5:H13)/SUM(G1:G13),"")</f>
        <v>1.0104385827175253</v>
      </c>
      <c r="I23" s="4">
        <f>IFERROR(SUM(I5:I12)/SUM(H5:H12),"")</f>
        <v>1.0119165868624052</v>
      </c>
      <c r="J23" s="4">
        <f>IFERROR(SUM(J5:J11)/SUM(I5:I11),"")</f>
        <v>1.0063432582040044</v>
      </c>
      <c r="K23" s="4">
        <f>IFERROR(SUM(K5:K10)/SUM(J5:J10),"")</f>
        <v>1.0069507398507085</v>
      </c>
      <c r="L23" s="4">
        <f>IFERROR(SUM(L5:L9)/SUM(K5:K9),"")</f>
        <v>1.0066378875841224</v>
      </c>
      <c r="M23" s="4">
        <f>IFERROR(SUM(M5:M8)/SUM(L5:L8),"")</f>
        <v>1.0021715451185313</v>
      </c>
      <c r="N23" s="4">
        <f>IFERROR(SUM(N5:N7)/SUM(M5:M7),"")</f>
        <v>1.0030229890002749</v>
      </c>
      <c r="O23" s="4">
        <f>IFERROR(SUM(O5:O6)/SUM(N5:N6),"")</f>
        <v>1.0037123515225126</v>
      </c>
    </row>
  </sheetData>
  <mergeCells count="2">
    <mergeCell ref="A22:B22"/>
    <mergeCell ref="A23:B2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3"/>
  <sheetViews>
    <sheetView topLeftCell="A7" workbookViewId="0">
      <selection activeCell="A22" sqref="A22:B22"/>
    </sheetView>
  </sheetViews>
  <sheetFormatPr defaultRowHeight="14.4" x14ac:dyDescent="0.3"/>
  <cols>
    <col min="1" max="1" width="15.6640625" customWidth="1"/>
    <col min="2" max="16" width="10.6640625" style="1" customWidth="1"/>
    <col min="17" max="17" width="15.6640625" customWidth="1"/>
    <col min="18" max="21" width="11.6640625" style="1" customWidth="1"/>
  </cols>
  <sheetData>
    <row r="1" spans="1:21" x14ac:dyDescent="0.3">
      <c r="A1" t="s">
        <v>1</v>
      </c>
      <c r="B1" s="1" t="s">
        <v>8</v>
      </c>
    </row>
    <row r="3" spans="1:21" x14ac:dyDescent="0.3">
      <c r="A3" t="s">
        <v>13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R3"/>
      <c r="S3"/>
      <c r="T3"/>
      <c r="U3"/>
    </row>
    <row r="4" spans="1:21" x14ac:dyDescent="0.3">
      <c r="A4" s="2" t="s">
        <v>0</v>
      </c>
      <c r="B4" s="2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</row>
    <row r="5" spans="1:21" x14ac:dyDescent="0.3">
      <c r="A5" s="2">
        <v>2007</v>
      </c>
      <c r="B5" s="9">
        <v>714555.65</v>
      </c>
      <c r="C5" s="9">
        <v>2498211.2999999998</v>
      </c>
      <c r="D5" s="9">
        <v>2644902.8699999996</v>
      </c>
      <c r="E5" s="9">
        <v>2801548.6999999997</v>
      </c>
      <c r="F5" s="9">
        <v>2800715.7299999995</v>
      </c>
      <c r="G5" s="9">
        <v>2804203.7299999995</v>
      </c>
      <c r="H5" s="9">
        <v>2804042.7299999995</v>
      </c>
      <c r="I5" s="9">
        <v>2804042.7299999995</v>
      </c>
      <c r="J5" s="9">
        <v>2804042.7299999995</v>
      </c>
      <c r="K5" s="9">
        <v>2806974.7299999995</v>
      </c>
      <c r="L5" s="9">
        <v>2835817.4899999993</v>
      </c>
      <c r="M5" s="9">
        <v>2840388.6199999992</v>
      </c>
      <c r="N5" s="9">
        <v>2838818.6199999992</v>
      </c>
      <c r="O5" s="9">
        <v>2835138.6199999992</v>
      </c>
      <c r="P5" s="9">
        <v>2835138.6199999992</v>
      </c>
    </row>
    <row r="6" spans="1:21" x14ac:dyDescent="0.3">
      <c r="A6" s="2">
        <v>2008</v>
      </c>
      <c r="B6" s="9">
        <v>815847.19</v>
      </c>
      <c r="C6" s="9">
        <v>1803455.27</v>
      </c>
      <c r="D6" s="9">
        <v>2040227.17</v>
      </c>
      <c r="E6" s="9">
        <v>2086761.0899999999</v>
      </c>
      <c r="F6" s="9">
        <v>2081591.0899999999</v>
      </c>
      <c r="G6" s="9">
        <v>2091069.9999999998</v>
      </c>
      <c r="H6" s="9">
        <v>2008381.5399999998</v>
      </c>
      <c r="I6" s="9">
        <v>2011616.66</v>
      </c>
      <c r="J6" s="9">
        <v>2014663.75</v>
      </c>
      <c r="K6" s="9">
        <v>2046526</v>
      </c>
      <c r="L6" s="9">
        <v>2068344.6</v>
      </c>
      <c r="M6" s="9">
        <v>2068344.6</v>
      </c>
      <c r="N6" s="9">
        <v>2068344.6</v>
      </c>
      <c r="O6" s="9">
        <v>2068344.6</v>
      </c>
      <c r="P6" s="10"/>
    </row>
    <row r="7" spans="1:21" x14ac:dyDescent="0.3">
      <c r="A7" s="2">
        <v>2009</v>
      </c>
      <c r="B7" s="9">
        <v>771439.04</v>
      </c>
      <c r="C7" s="9">
        <v>2963267.46</v>
      </c>
      <c r="D7" s="9">
        <v>3028796.93</v>
      </c>
      <c r="E7" s="9">
        <v>3046698.77</v>
      </c>
      <c r="F7" s="9">
        <v>3029112.77</v>
      </c>
      <c r="G7" s="9">
        <v>3066567.39</v>
      </c>
      <c r="H7" s="9">
        <v>3072091.83</v>
      </c>
      <c r="I7" s="9">
        <v>3072435.33</v>
      </c>
      <c r="J7" s="9">
        <v>3072788.83</v>
      </c>
      <c r="K7" s="9">
        <v>3090336.06</v>
      </c>
      <c r="L7" s="9">
        <v>3103086.7800000003</v>
      </c>
      <c r="M7" s="9">
        <v>3103086.7800000003</v>
      </c>
      <c r="N7" s="9">
        <v>3109301.5000000005</v>
      </c>
      <c r="O7" s="10"/>
      <c r="P7" s="10"/>
    </row>
    <row r="8" spans="1:21" x14ac:dyDescent="0.3">
      <c r="A8" s="2">
        <v>2010</v>
      </c>
      <c r="B8" s="9">
        <v>665865.86</v>
      </c>
      <c r="C8" s="9">
        <v>1643476.8399999999</v>
      </c>
      <c r="D8" s="9">
        <v>1868320.13</v>
      </c>
      <c r="E8" s="9">
        <v>1901729.13</v>
      </c>
      <c r="F8" s="9">
        <v>1913615.13</v>
      </c>
      <c r="G8" s="9">
        <v>1916213.13</v>
      </c>
      <c r="H8" s="9">
        <v>1948691.0699999998</v>
      </c>
      <c r="I8" s="9">
        <v>1948461.0699999998</v>
      </c>
      <c r="J8" s="9">
        <v>1949133.8599999999</v>
      </c>
      <c r="K8" s="9">
        <v>1950136.4999999998</v>
      </c>
      <c r="L8" s="9">
        <v>1950068.6799999997</v>
      </c>
      <c r="M8" s="9">
        <v>2012395.4999999998</v>
      </c>
      <c r="N8" s="10"/>
      <c r="O8" s="10"/>
      <c r="P8" s="10"/>
    </row>
    <row r="9" spans="1:21" x14ac:dyDescent="0.3">
      <c r="A9" s="2">
        <v>2011</v>
      </c>
      <c r="B9" s="9">
        <v>1349299.9300000002</v>
      </c>
      <c r="C9" s="9">
        <v>2111231.9500000002</v>
      </c>
      <c r="D9" s="9">
        <v>2234865.9700000002</v>
      </c>
      <c r="E9" s="9">
        <v>2256613.73</v>
      </c>
      <c r="F9" s="9">
        <v>2256870.73</v>
      </c>
      <c r="G9" s="9">
        <v>2264278.4500000002</v>
      </c>
      <c r="H9" s="9">
        <v>2274104.4500000002</v>
      </c>
      <c r="I9" s="9">
        <v>2274974.4500000002</v>
      </c>
      <c r="J9" s="9">
        <v>2274974.4500000002</v>
      </c>
      <c r="K9" s="9">
        <v>2287538.4000000004</v>
      </c>
      <c r="L9" s="9">
        <v>2287538.4000000004</v>
      </c>
      <c r="M9" s="10"/>
      <c r="N9" s="10"/>
      <c r="O9" s="10"/>
      <c r="P9" s="10"/>
    </row>
    <row r="10" spans="1:21" x14ac:dyDescent="0.3">
      <c r="A10" s="2">
        <v>2012</v>
      </c>
      <c r="B10" s="9">
        <v>877362.4</v>
      </c>
      <c r="C10" s="9">
        <v>3209995.88</v>
      </c>
      <c r="D10" s="9">
        <v>3296770.8899999997</v>
      </c>
      <c r="E10" s="9">
        <v>3328797.9799999995</v>
      </c>
      <c r="F10" s="9">
        <v>3338797.9799999995</v>
      </c>
      <c r="G10" s="9">
        <v>3339265.9799999995</v>
      </c>
      <c r="H10" s="9">
        <v>3351210.9799999995</v>
      </c>
      <c r="I10" s="9">
        <v>3351210.9799999995</v>
      </c>
      <c r="J10" s="9">
        <v>3351210.9799999995</v>
      </c>
      <c r="K10" s="9">
        <v>3374939.2299999995</v>
      </c>
      <c r="L10" s="10"/>
      <c r="M10" s="10"/>
      <c r="N10" s="10"/>
      <c r="O10" s="10"/>
      <c r="P10" s="10"/>
    </row>
    <row r="11" spans="1:21" x14ac:dyDescent="0.3">
      <c r="A11" s="2">
        <v>2013</v>
      </c>
      <c r="B11" s="9">
        <v>972060.36</v>
      </c>
      <c r="C11" s="9">
        <v>1960260.92</v>
      </c>
      <c r="D11" s="9">
        <v>2036883.02</v>
      </c>
      <c r="E11" s="9">
        <v>2101749.29</v>
      </c>
      <c r="F11" s="9">
        <v>2104205.89</v>
      </c>
      <c r="G11" s="9">
        <v>2104206.89</v>
      </c>
      <c r="H11" s="9">
        <v>2104423.83</v>
      </c>
      <c r="I11" s="9">
        <v>2104423.83</v>
      </c>
      <c r="J11" s="9">
        <v>2171283.83</v>
      </c>
      <c r="K11" s="10"/>
      <c r="L11" s="10"/>
      <c r="M11" s="10"/>
      <c r="N11" s="10"/>
      <c r="O11" s="10"/>
      <c r="P11" s="10"/>
    </row>
    <row r="12" spans="1:21" x14ac:dyDescent="0.3">
      <c r="A12" s="2">
        <v>2014</v>
      </c>
      <c r="B12" s="9">
        <v>1048477.03</v>
      </c>
      <c r="C12" s="9">
        <v>1759545.9100000001</v>
      </c>
      <c r="D12" s="9">
        <v>1844341.6600000001</v>
      </c>
      <c r="E12" s="9">
        <v>1849738.61</v>
      </c>
      <c r="F12" s="9">
        <v>1849605.55</v>
      </c>
      <c r="G12" s="9">
        <v>1847492.93</v>
      </c>
      <c r="H12" s="9">
        <v>1841758.23</v>
      </c>
      <c r="I12" s="9">
        <v>1847579.92</v>
      </c>
      <c r="J12" s="10"/>
      <c r="K12" s="10"/>
      <c r="L12" s="10"/>
      <c r="M12" s="10"/>
      <c r="N12" s="10"/>
      <c r="O12" s="10"/>
      <c r="P12" s="10"/>
    </row>
    <row r="13" spans="1:21" x14ac:dyDescent="0.3">
      <c r="A13" s="2">
        <v>2015</v>
      </c>
      <c r="B13" s="9">
        <v>1023043.47</v>
      </c>
      <c r="C13" s="9">
        <v>2095124.88</v>
      </c>
      <c r="D13" s="9">
        <v>2325618.8199999998</v>
      </c>
      <c r="E13" s="9">
        <v>2475724.27</v>
      </c>
      <c r="F13" s="9">
        <v>2484840.61</v>
      </c>
      <c r="G13" s="9">
        <v>2488293.61</v>
      </c>
      <c r="H13" s="9">
        <v>2502659.4699999997</v>
      </c>
      <c r="I13" s="10"/>
      <c r="J13" s="10"/>
      <c r="K13" s="10"/>
      <c r="L13" s="10"/>
      <c r="M13" s="10"/>
      <c r="N13" s="10"/>
      <c r="O13" s="10"/>
      <c r="P13" s="10"/>
    </row>
    <row r="14" spans="1:21" x14ac:dyDescent="0.3">
      <c r="A14" s="2">
        <v>2016</v>
      </c>
      <c r="B14" s="9">
        <v>816489.92999999993</v>
      </c>
      <c r="C14" s="9">
        <v>1711161.16</v>
      </c>
      <c r="D14" s="9">
        <v>1797688.64</v>
      </c>
      <c r="E14" s="9">
        <v>1928419.0999999999</v>
      </c>
      <c r="F14" s="9">
        <v>1929666.96</v>
      </c>
      <c r="G14" s="9">
        <v>1933253.14</v>
      </c>
      <c r="H14" s="10"/>
      <c r="I14" s="10"/>
      <c r="J14" s="10"/>
      <c r="K14" s="10"/>
      <c r="L14" s="10"/>
      <c r="M14" s="10"/>
      <c r="N14" s="10"/>
      <c r="O14" s="10"/>
      <c r="P14" s="10"/>
    </row>
    <row r="15" spans="1:21" x14ac:dyDescent="0.3">
      <c r="A15" s="2">
        <v>2017</v>
      </c>
      <c r="B15" s="9">
        <v>663585.41999999993</v>
      </c>
      <c r="C15" s="9">
        <v>1158988.0899999999</v>
      </c>
      <c r="D15" s="9">
        <v>1243988.7699999998</v>
      </c>
      <c r="E15" s="9">
        <v>1249393.1099999999</v>
      </c>
      <c r="F15" s="9">
        <v>1295374.3999999999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21" x14ac:dyDescent="0.3">
      <c r="A16" s="2">
        <v>2018</v>
      </c>
      <c r="B16" s="9">
        <v>1090124.8599999999</v>
      </c>
      <c r="C16" s="9">
        <v>1501762.13</v>
      </c>
      <c r="D16" s="9">
        <v>1590639.9</v>
      </c>
      <c r="E16" s="9">
        <v>1635109.77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x14ac:dyDescent="0.3">
      <c r="A17" s="2">
        <v>2019</v>
      </c>
      <c r="B17" s="9">
        <v>1556549.91</v>
      </c>
      <c r="C17" s="9">
        <v>2322160.8199999998</v>
      </c>
      <c r="D17" s="9">
        <v>2321222.0699999998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x14ac:dyDescent="0.3">
      <c r="A18" s="2">
        <v>2020</v>
      </c>
      <c r="B18" s="9">
        <v>710398.03</v>
      </c>
      <c r="C18" s="9">
        <v>1139875.3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3">
      <c r="A19" s="2">
        <v>2021</v>
      </c>
      <c r="B19" s="9">
        <v>562642.66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2" spans="1:16" x14ac:dyDescent="0.3">
      <c r="A22" s="13" t="s">
        <v>14</v>
      </c>
      <c r="B22" s="14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7"/>
      <c r="B23" s="7">
        <v>2.050867565769579</v>
      </c>
      <c r="C23" s="4">
        <f>IFERROR(SUM(C5:C18)/SUM(B5:B18),"")</f>
        <v>2.1321840652545174</v>
      </c>
      <c r="D23" s="4">
        <f>IFERROR(SUM(D4:D17)/SUM(C4:C17),"")</f>
        <v>1.0574309322641067</v>
      </c>
      <c r="E23" s="4">
        <f>IFERROR(SUM(E3:E16)/SUM(D3:D16),"")</f>
        <v>1.0273278041798097</v>
      </c>
      <c r="F23" s="4">
        <f>IFERROR(SUM(F2:F15)/SUM(E2:E15),"")</f>
        <v>1.0022864768368813</v>
      </c>
      <c r="G23" s="4">
        <f>IFERROR(SUM(G1:G14)/SUM(F1:F14),"")</f>
        <v>1.0027669820858798</v>
      </c>
      <c r="H23" s="4">
        <f>IFERROR(SUM(H5:H13)/SUM(G1:G13),"")</f>
        <v>0.99935073252516315</v>
      </c>
      <c r="I23" s="4">
        <f>IFERROR(SUM(I5:I12)/SUM(H5:H12),"")</f>
        <v>1.0005174162748633</v>
      </c>
      <c r="J23" s="4">
        <f>IFERROR(SUM(J5:J11)/SUM(I5:I11),"")</f>
        <v>1.00403783876329</v>
      </c>
      <c r="K23" s="4">
        <f>IFERROR(SUM(K5:K10)/SUM(J5:J10),"")</f>
        <v>1.0057953962931705</v>
      </c>
      <c r="L23" s="4">
        <f>IFERROR(SUM(L5:L9)/SUM(K5:K9),"")</f>
        <v>1.005200032771959</v>
      </c>
      <c r="M23" s="4">
        <f>IFERROR(SUM(M5:M8)/SUM(L5:L8),"")</f>
        <v>1.0067184710805972</v>
      </c>
      <c r="N23" s="4">
        <f>IFERROR(SUM(N5:N7)/SUM(M5:M7),"")</f>
        <v>1.0005797334438367</v>
      </c>
      <c r="O23" s="4">
        <f>IFERROR(SUM(O5:O6)/SUM(N5:N6),"")</f>
        <v>0.9992500758921159</v>
      </c>
    </row>
  </sheetData>
  <mergeCells count="2">
    <mergeCell ref="A22:B22"/>
    <mergeCell ref="A23:B2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3"/>
  <sheetViews>
    <sheetView topLeftCell="A7" workbookViewId="0">
      <selection activeCell="A22" sqref="A22:B22"/>
    </sheetView>
  </sheetViews>
  <sheetFormatPr defaultRowHeight="14.4" x14ac:dyDescent="0.3"/>
  <cols>
    <col min="1" max="1" width="15.6640625" customWidth="1"/>
    <col min="2" max="16" width="11.77734375" style="1" customWidth="1"/>
    <col min="17" max="17" width="15.6640625" customWidth="1"/>
    <col min="18" max="21" width="11.6640625" style="1" customWidth="1"/>
  </cols>
  <sheetData>
    <row r="1" spans="1:21" x14ac:dyDescent="0.3">
      <c r="A1" t="s">
        <v>1</v>
      </c>
      <c r="B1" s="1" t="s">
        <v>4</v>
      </c>
    </row>
    <row r="3" spans="1:21" x14ac:dyDescent="0.3">
      <c r="A3" t="s">
        <v>13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R3"/>
      <c r="S3"/>
      <c r="T3"/>
      <c r="U3"/>
    </row>
    <row r="4" spans="1:21" x14ac:dyDescent="0.3">
      <c r="A4" s="2" t="s">
        <v>0</v>
      </c>
      <c r="B4" s="2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</row>
    <row r="5" spans="1:21" x14ac:dyDescent="0.3">
      <c r="A5" s="2">
        <v>2007</v>
      </c>
      <c r="B5" s="9">
        <v>45492287.939999998</v>
      </c>
      <c r="C5" s="9">
        <v>61861633.439999998</v>
      </c>
      <c r="D5" s="9">
        <v>64758151.460000001</v>
      </c>
      <c r="E5" s="9">
        <v>65633819.590000004</v>
      </c>
      <c r="F5" s="9">
        <v>65894440.410000004</v>
      </c>
      <c r="G5" s="9">
        <v>66160508.580000006</v>
      </c>
      <c r="H5" s="9">
        <v>66263633.900000006</v>
      </c>
      <c r="I5" s="9">
        <v>66271706.220000006</v>
      </c>
      <c r="J5" s="9">
        <v>66245854.970000006</v>
      </c>
      <c r="K5" s="9">
        <v>66242338.050000004</v>
      </c>
      <c r="L5" s="9">
        <v>66205695.490000002</v>
      </c>
      <c r="M5" s="9">
        <v>69924342.150000006</v>
      </c>
      <c r="N5" s="9">
        <v>69916452.5</v>
      </c>
      <c r="O5" s="9">
        <v>69913791.400000006</v>
      </c>
      <c r="P5" s="9">
        <v>69910904.760000005</v>
      </c>
    </row>
    <row r="6" spans="1:21" x14ac:dyDescent="0.3">
      <c r="A6" s="2">
        <v>2008</v>
      </c>
      <c r="B6" s="9">
        <v>44418508</v>
      </c>
      <c r="C6" s="9">
        <v>62403726.090000004</v>
      </c>
      <c r="D6" s="9">
        <v>65176936.410000004</v>
      </c>
      <c r="E6" s="9">
        <v>66610931.760000005</v>
      </c>
      <c r="F6" s="9">
        <v>66585699.440000005</v>
      </c>
      <c r="G6" s="9">
        <v>66687181.730000004</v>
      </c>
      <c r="H6" s="9">
        <v>66715553.820000008</v>
      </c>
      <c r="I6" s="9">
        <v>66689345.600000009</v>
      </c>
      <c r="J6" s="9">
        <v>66786106.720000006</v>
      </c>
      <c r="K6" s="9">
        <v>66783408.400000006</v>
      </c>
      <c r="L6" s="9">
        <v>66810908.430000007</v>
      </c>
      <c r="M6" s="9">
        <v>67024311.410000004</v>
      </c>
      <c r="N6" s="9">
        <v>67054186.060000002</v>
      </c>
      <c r="O6" s="9">
        <v>66806066.630000003</v>
      </c>
      <c r="P6" s="10"/>
    </row>
    <row r="7" spans="1:21" x14ac:dyDescent="0.3">
      <c r="A7" s="2">
        <v>2009</v>
      </c>
      <c r="B7" s="9">
        <v>35889065.829999991</v>
      </c>
      <c r="C7" s="9">
        <v>52643204.399999991</v>
      </c>
      <c r="D7" s="9">
        <v>57213039.239999995</v>
      </c>
      <c r="E7" s="9">
        <v>58166813.519999996</v>
      </c>
      <c r="F7" s="9">
        <v>58711608.839999996</v>
      </c>
      <c r="G7" s="9">
        <v>58866057.159999996</v>
      </c>
      <c r="H7" s="9">
        <v>59135754.119999997</v>
      </c>
      <c r="I7" s="9">
        <v>59133217.329999998</v>
      </c>
      <c r="J7" s="9">
        <v>59196233.939999998</v>
      </c>
      <c r="K7" s="9">
        <v>59307596.949999996</v>
      </c>
      <c r="L7" s="9">
        <v>59307363.199999996</v>
      </c>
      <c r="M7" s="9">
        <v>59307021.519999996</v>
      </c>
      <c r="N7" s="9">
        <v>59308157.919999994</v>
      </c>
      <c r="O7" s="10"/>
      <c r="P7" s="10"/>
    </row>
    <row r="8" spans="1:21" x14ac:dyDescent="0.3">
      <c r="A8" s="2">
        <v>2010</v>
      </c>
      <c r="B8" s="9">
        <v>80656401.409999996</v>
      </c>
      <c r="C8" s="9">
        <v>140545861.91</v>
      </c>
      <c r="D8" s="9">
        <v>147089245.68000001</v>
      </c>
      <c r="E8" s="9">
        <v>148645525.74000001</v>
      </c>
      <c r="F8" s="9">
        <v>149984825.04000002</v>
      </c>
      <c r="G8" s="9">
        <v>150226271.19000003</v>
      </c>
      <c r="H8" s="9">
        <v>152014928.51000002</v>
      </c>
      <c r="I8" s="9">
        <v>151922761.95000002</v>
      </c>
      <c r="J8" s="9">
        <v>152511533.72000003</v>
      </c>
      <c r="K8" s="9">
        <v>152750286.96000004</v>
      </c>
      <c r="L8" s="9">
        <v>152741539.11000004</v>
      </c>
      <c r="M8" s="9">
        <v>152784761.43000004</v>
      </c>
      <c r="N8" s="10"/>
      <c r="O8" s="10"/>
      <c r="P8" s="10"/>
    </row>
    <row r="9" spans="1:21" x14ac:dyDescent="0.3">
      <c r="A9" s="2">
        <v>2011</v>
      </c>
      <c r="B9" s="9">
        <v>33806744.379999995</v>
      </c>
      <c r="C9" s="9">
        <v>49097721.739999995</v>
      </c>
      <c r="D9" s="9">
        <v>52732491.219999999</v>
      </c>
      <c r="E9" s="9">
        <v>55075448.490000002</v>
      </c>
      <c r="F9" s="9">
        <v>55482097.480000004</v>
      </c>
      <c r="G9" s="9">
        <v>55556816.390000001</v>
      </c>
      <c r="H9" s="9">
        <v>55556325.439999998</v>
      </c>
      <c r="I9" s="9">
        <v>55563514.909999996</v>
      </c>
      <c r="J9" s="9">
        <v>55639179.389999993</v>
      </c>
      <c r="K9" s="9">
        <v>55698163.149999991</v>
      </c>
      <c r="L9" s="9">
        <v>55691394.819999993</v>
      </c>
      <c r="M9" s="10"/>
      <c r="N9" s="10"/>
      <c r="O9" s="10"/>
      <c r="P9" s="10"/>
    </row>
    <row r="10" spans="1:21" x14ac:dyDescent="0.3">
      <c r="A10" s="2">
        <v>2012</v>
      </c>
      <c r="B10" s="9">
        <v>24004002.419999998</v>
      </c>
      <c r="C10" s="9">
        <v>45093510.259999998</v>
      </c>
      <c r="D10" s="9">
        <v>49177449.879999995</v>
      </c>
      <c r="E10" s="9">
        <v>49947926.469999999</v>
      </c>
      <c r="F10" s="9">
        <v>50429152.07</v>
      </c>
      <c r="G10" s="9">
        <v>50298907.920000002</v>
      </c>
      <c r="H10" s="9">
        <v>51007655.740000002</v>
      </c>
      <c r="I10" s="9">
        <v>51350011.399999999</v>
      </c>
      <c r="J10" s="9">
        <v>51357444.240000002</v>
      </c>
      <c r="K10" s="9">
        <v>51397882.600000001</v>
      </c>
      <c r="L10" s="10"/>
      <c r="M10" s="10"/>
      <c r="N10" s="10"/>
      <c r="O10" s="10"/>
      <c r="P10" s="10"/>
    </row>
    <row r="11" spans="1:21" x14ac:dyDescent="0.3">
      <c r="A11" s="2">
        <v>2013</v>
      </c>
      <c r="B11" s="9">
        <v>30163300.310000002</v>
      </c>
      <c r="C11" s="9">
        <v>49593238.200000003</v>
      </c>
      <c r="D11" s="9">
        <v>54691954.690000005</v>
      </c>
      <c r="E11" s="9">
        <v>56077929.750000007</v>
      </c>
      <c r="F11" s="9">
        <v>56287321.260000005</v>
      </c>
      <c r="G11" s="9">
        <v>56773339.370000005</v>
      </c>
      <c r="H11" s="9">
        <v>56991502.050000004</v>
      </c>
      <c r="I11" s="9">
        <v>57169190.410000004</v>
      </c>
      <c r="J11" s="9">
        <v>57160365.430000007</v>
      </c>
      <c r="K11" s="10"/>
      <c r="L11" s="10"/>
      <c r="M11" s="10"/>
      <c r="N11" s="10"/>
      <c r="O11" s="10"/>
      <c r="P11" s="10"/>
    </row>
    <row r="12" spans="1:21" x14ac:dyDescent="0.3">
      <c r="A12" s="2">
        <v>2014</v>
      </c>
      <c r="B12" s="9">
        <v>31023877.099999998</v>
      </c>
      <c r="C12" s="9">
        <v>63702964.739999995</v>
      </c>
      <c r="D12" s="9">
        <v>72199154.569999993</v>
      </c>
      <c r="E12" s="9">
        <v>74228549.649999991</v>
      </c>
      <c r="F12" s="9">
        <v>75352773.189999998</v>
      </c>
      <c r="G12" s="9">
        <v>75562899.799999997</v>
      </c>
      <c r="H12" s="9">
        <v>75596563.280000001</v>
      </c>
      <c r="I12" s="9">
        <v>75640433.469999999</v>
      </c>
      <c r="J12" s="10"/>
      <c r="K12" s="10"/>
      <c r="L12" s="10"/>
      <c r="M12" s="10"/>
      <c r="N12" s="10"/>
      <c r="O12" s="10"/>
      <c r="P12" s="10"/>
    </row>
    <row r="13" spans="1:21" x14ac:dyDescent="0.3">
      <c r="A13" s="2">
        <v>2015</v>
      </c>
      <c r="B13" s="9">
        <v>32590609.75</v>
      </c>
      <c r="C13" s="9">
        <v>59355892.479999997</v>
      </c>
      <c r="D13" s="9">
        <v>69933853.980000004</v>
      </c>
      <c r="E13" s="9">
        <v>71499903.730000004</v>
      </c>
      <c r="F13" s="9">
        <v>70661578.969999999</v>
      </c>
      <c r="G13" s="9">
        <v>70688684.480000004</v>
      </c>
      <c r="H13" s="9">
        <v>70708909.88000001</v>
      </c>
      <c r="I13" s="10"/>
      <c r="J13" s="10"/>
      <c r="K13" s="10"/>
      <c r="L13" s="10"/>
      <c r="M13" s="10"/>
      <c r="N13" s="10"/>
      <c r="O13" s="10"/>
      <c r="P13" s="10"/>
    </row>
    <row r="14" spans="1:21" x14ac:dyDescent="0.3">
      <c r="A14" s="2">
        <v>2016</v>
      </c>
      <c r="B14" s="9">
        <v>26660677.329999998</v>
      </c>
      <c r="C14" s="9">
        <v>55404654.789999999</v>
      </c>
      <c r="D14" s="9">
        <v>61532704.560000002</v>
      </c>
      <c r="E14" s="9">
        <v>63014673.800000004</v>
      </c>
      <c r="F14" s="9">
        <v>67743579.900000006</v>
      </c>
      <c r="G14" s="9">
        <v>67752441.230000004</v>
      </c>
      <c r="H14" s="10"/>
      <c r="I14" s="10"/>
      <c r="J14" s="10"/>
      <c r="K14" s="10"/>
      <c r="L14" s="10"/>
      <c r="M14" s="10"/>
      <c r="N14" s="10"/>
      <c r="O14" s="10"/>
      <c r="P14" s="10"/>
    </row>
    <row r="15" spans="1:21" x14ac:dyDescent="0.3">
      <c r="A15" s="2">
        <v>2017</v>
      </c>
      <c r="B15" s="9">
        <v>28439056.050000001</v>
      </c>
      <c r="C15" s="9">
        <v>51187089.009999998</v>
      </c>
      <c r="D15" s="9">
        <v>58651403.43</v>
      </c>
      <c r="E15" s="9">
        <v>59752414.539999999</v>
      </c>
      <c r="F15" s="9">
        <v>60517418.07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21" x14ac:dyDescent="0.3">
      <c r="A16" s="2">
        <v>2018</v>
      </c>
      <c r="B16" s="9">
        <v>23400629.190000005</v>
      </c>
      <c r="C16" s="9">
        <v>46449394.480000004</v>
      </c>
      <c r="D16" s="9">
        <v>51039765.560000002</v>
      </c>
      <c r="E16" s="9">
        <v>54246240.5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x14ac:dyDescent="0.3">
      <c r="A17" s="2">
        <v>2019</v>
      </c>
      <c r="B17" s="9">
        <v>33641823.630000003</v>
      </c>
      <c r="C17" s="9">
        <v>55425976.040000007</v>
      </c>
      <c r="D17" s="9">
        <v>61695987.030000009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x14ac:dyDescent="0.3">
      <c r="A18" s="2">
        <v>2020</v>
      </c>
      <c r="B18" s="9">
        <v>31512615.380000003</v>
      </c>
      <c r="C18" s="9">
        <v>53302976.790000007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3">
      <c r="A19" s="2">
        <v>2021</v>
      </c>
      <c r="B19" s="9">
        <v>28017662.57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2" spans="1:16" x14ac:dyDescent="0.3">
      <c r="A22" s="13" t="s">
        <v>14</v>
      </c>
      <c r="B22" s="14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7"/>
      <c r="B23" s="7">
        <v>1.7940963391356759</v>
      </c>
      <c r="C23" s="4">
        <f>IFERROR(SUM(C5:C18)/SUM(B5:B18),"")</f>
        <v>1.6864032710582111</v>
      </c>
      <c r="D23" s="4">
        <f>IFERROR(SUM(D4:D17)/SUM(C4:C17),"")</f>
        <v>1.0922433296785536</v>
      </c>
      <c r="E23" s="4">
        <f>IFERROR(SUM(E3:E16)/SUM(D3:D16),"")</f>
        <v>1.0232580419561426</v>
      </c>
      <c r="F23" s="4">
        <f>IFERROR(SUM(F2:F15)/SUM(E2:E15),"")</f>
        <v>1.01170430301773</v>
      </c>
      <c r="G23" s="4">
        <f>IFERROR(SUM(G1:G14)/SUM(F1:F14),"")</f>
        <v>1.0020080404724814</v>
      </c>
      <c r="H23" s="4">
        <f>IFERROR(SUM(H5:H13)/SUM(G1:G13),"")</f>
        <v>1.0048710117214148</v>
      </c>
      <c r="I23" s="4">
        <f>IFERROR(SUM(I5:I12)/SUM(H5:H12),"")</f>
        <v>1.0007856654162484</v>
      </c>
      <c r="J23" s="4">
        <f>IFERROR(SUM(J5:J11)/SUM(I5:I11),"")</f>
        <v>1.001568531756647</v>
      </c>
      <c r="K23" s="4">
        <f>IFERROR(SUM(K5:K10)/SUM(J5:J10),"")</f>
        <v>1.0009813758115225</v>
      </c>
      <c r="L23" s="4">
        <f>IFERROR(SUM(L5:L9)/SUM(K5:K9),"")</f>
        <v>0.99993789024251334</v>
      </c>
      <c r="M23" s="4">
        <f>IFERROR(SUM(M5:M8)/SUM(L5:L8),"")</f>
        <v>1.0115193498284656</v>
      </c>
      <c r="N23" s="4">
        <f>IFERROR(SUM(N5:N7)/SUM(M5:M7),"")</f>
        <v>1.0001178126440959</v>
      </c>
      <c r="O23" s="4">
        <f>IFERROR(SUM(O5:O6)/SUM(N5:N6),"")</f>
        <v>0.99816909278779375</v>
      </c>
    </row>
  </sheetData>
  <mergeCells count="2">
    <mergeCell ref="A22:B22"/>
    <mergeCell ref="A23:B2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23"/>
  <sheetViews>
    <sheetView topLeftCell="A7" workbookViewId="0">
      <selection activeCell="A22" sqref="A22:B22"/>
    </sheetView>
  </sheetViews>
  <sheetFormatPr defaultRowHeight="14.4" x14ac:dyDescent="0.3"/>
  <cols>
    <col min="1" max="1" width="15.6640625" customWidth="1"/>
    <col min="2" max="16" width="11.88671875" style="1" customWidth="1"/>
    <col min="17" max="17" width="15.6640625" customWidth="1"/>
    <col min="18" max="21" width="11.6640625" style="1" customWidth="1"/>
  </cols>
  <sheetData>
    <row r="1" spans="1:21" x14ac:dyDescent="0.3">
      <c r="A1" t="s">
        <v>1</v>
      </c>
      <c r="B1" s="1" t="s">
        <v>11</v>
      </c>
    </row>
    <row r="3" spans="1:21" x14ac:dyDescent="0.3">
      <c r="A3" t="s">
        <v>13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R3"/>
      <c r="S3"/>
      <c r="T3"/>
      <c r="U3"/>
    </row>
    <row r="4" spans="1:21" x14ac:dyDescent="0.3">
      <c r="A4" s="2" t="s">
        <v>0</v>
      </c>
      <c r="B4" s="2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</row>
    <row r="5" spans="1:21" x14ac:dyDescent="0.3">
      <c r="A5" s="2">
        <v>2007</v>
      </c>
      <c r="B5" s="9">
        <v>65123970.719999999</v>
      </c>
      <c r="C5" s="9">
        <v>107627511.41</v>
      </c>
      <c r="D5" s="9">
        <v>119985541.94999999</v>
      </c>
      <c r="E5" s="9">
        <v>127834767.44999999</v>
      </c>
      <c r="F5" s="9">
        <v>129923344.70999999</v>
      </c>
      <c r="G5" s="9">
        <v>129981374.5</v>
      </c>
      <c r="H5" s="9">
        <v>131311093.04000001</v>
      </c>
      <c r="I5" s="9">
        <v>133237367.90000001</v>
      </c>
      <c r="J5" s="9">
        <v>133948824.92</v>
      </c>
      <c r="K5" s="9">
        <v>134050233.31</v>
      </c>
      <c r="L5" s="9">
        <v>134302295.47999999</v>
      </c>
      <c r="M5" s="9">
        <v>134627632.09</v>
      </c>
      <c r="N5" s="9">
        <v>134805029.69</v>
      </c>
      <c r="O5" s="9">
        <v>134939763.03</v>
      </c>
      <c r="P5" s="9">
        <v>134912535.63</v>
      </c>
    </row>
    <row r="6" spans="1:21" x14ac:dyDescent="0.3">
      <c r="A6" s="2">
        <v>2008</v>
      </c>
      <c r="B6" s="9">
        <v>75526867.390000001</v>
      </c>
      <c r="C6" s="9">
        <v>118307719.48</v>
      </c>
      <c r="D6" s="9">
        <v>130951630.93000001</v>
      </c>
      <c r="E6" s="9">
        <v>135464379.84999999</v>
      </c>
      <c r="F6" s="9">
        <v>138003976.09</v>
      </c>
      <c r="G6" s="9">
        <v>139699843.78</v>
      </c>
      <c r="H6" s="9">
        <v>140905296.89000002</v>
      </c>
      <c r="I6" s="9">
        <v>141417398.82000002</v>
      </c>
      <c r="J6" s="9">
        <v>141914764.29000002</v>
      </c>
      <c r="K6" s="9">
        <v>142037454.54000002</v>
      </c>
      <c r="L6" s="9">
        <v>143173147.07000002</v>
      </c>
      <c r="M6" s="9">
        <v>143750224.33000001</v>
      </c>
      <c r="N6" s="9">
        <v>144780564.52000001</v>
      </c>
      <c r="O6" s="9">
        <v>144650352.44</v>
      </c>
      <c r="P6" s="10"/>
    </row>
    <row r="7" spans="1:21" x14ac:dyDescent="0.3">
      <c r="A7" s="2">
        <v>2009</v>
      </c>
      <c r="B7" s="9">
        <v>71191757.590000004</v>
      </c>
      <c r="C7" s="9">
        <v>103846766.59999999</v>
      </c>
      <c r="D7" s="9">
        <v>114776269.61</v>
      </c>
      <c r="E7" s="9">
        <v>120440634.70999999</v>
      </c>
      <c r="F7" s="9">
        <v>122771151.25999999</v>
      </c>
      <c r="G7" s="9">
        <v>123687504.39999999</v>
      </c>
      <c r="H7" s="9">
        <v>124666490.55999999</v>
      </c>
      <c r="I7" s="9">
        <v>125888079.35999998</v>
      </c>
      <c r="J7" s="9">
        <v>127135285.41999999</v>
      </c>
      <c r="K7" s="9">
        <v>127370617.41999999</v>
      </c>
      <c r="L7" s="9">
        <v>127731484.58999999</v>
      </c>
      <c r="M7" s="9">
        <v>128332172.15999998</v>
      </c>
      <c r="N7" s="9">
        <v>128322670.37999998</v>
      </c>
      <c r="O7" s="10"/>
      <c r="P7" s="10"/>
    </row>
    <row r="8" spans="1:21" x14ac:dyDescent="0.3">
      <c r="A8" s="2">
        <v>2010</v>
      </c>
      <c r="B8" s="9">
        <v>68973430.50999999</v>
      </c>
      <c r="C8" s="9">
        <v>107327030.04999998</v>
      </c>
      <c r="D8" s="9">
        <v>117909361.89999998</v>
      </c>
      <c r="E8" s="9">
        <v>122016266.01999998</v>
      </c>
      <c r="F8" s="9">
        <v>124038968.32999998</v>
      </c>
      <c r="G8" s="9">
        <v>125189269.29999998</v>
      </c>
      <c r="H8" s="9">
        <v>125959449.31999998</v>
      </c>
      <c r="I8" s="9">
        <v>126545291.33999997</v>
      </c>
      <c r="J8" s="9">
        <v>126826476.22999997</v>
      </c>
      <c r="K8" s="9">
        <v>127860521.98999998</v>
      </c>
      <c r="L8" s="9">
        <v>128338724.06999998</v>
      </c>
      <c r="M8" s="9">
        <v>128378074.35999998</v>
      </c>
      <c r="N8" s="10"/>
      <c r="O8" s="10"/>
      <c r="P8" s="10"/>
    </row>
    <row r="9" spans="1:21" x14ac:dyDescent="0.3">
      <c r="A9" s="2">
        <v>2011</v>
      </c>
      <c r="B9" s="9">
        <v>70155726.890000001</v>
      </c>
      <c r="C9" s="9">
        <v>104428377</v>
      </c>
      <c r="D9" s="9">
        <v>116188731.51000001</v>
      </c>
      <c r="E9" s="9">
        <v>120120759.15000001</v>
      </c>
      <c r="F9" s="9">
        <v>122304695.02000001</v>
      </c>
      <c r="G9" s="9">
        <v>123292578.58000001</v>
      </c>
      <c r="H9" s="9">
        <v>124229056.58000001</v>
      </c>
      <c r="I9" s="9">
        <v>125244605.07000001</v>
      </c>
      <c r="J9" s="9">
        <v>126661187.30000001</v>
      </c>
      <c r="K9" s="9">
        <v>127327059.54000001</v>
      </c>
      <c r="L9" s="9">
        <v>128071933.29000001</v>
      </c>
      <c r="M9" s="10"/>
      <c r="N9" s="10"/>
      <c r="O9" s="10"/>
      <c r="P9" s="10"/>
    </row>
    <row r="10" spans="1:21" x14ac:dyDescent="0.3">
      <c r="A10" s="2">
        <v>2012</v>
      </c>
      <c r="B10" s="9">
        <v>63885308.910000004</v>
      </c>
      <c r="C10" s="9">
        <v>101886485.78</v>
      </c>
      <c r="D10" s="9">
        <v>111999084</v>
      </c>
      <c r="E10" s="9">
        <v>117185367.84999999</v>
      </c>
      <c r="F10" s="9">
        <v>119212232.41999999</v>
      </c>
      <c r="G10" s="9">
        <v>120626677.60999998</v>
      </c>
      <c r="H10" s="9">
        <v>121274054.98999998</v>
      </c>
      <c r="I10" s="9">
        <v>122022806.94999997</v>
      </c>
      <c r="J10" s="9">
        <v>122409146.53999998</v>
      </c>
      <c r="K10" s="9">
        <v>123150697.43999998</v>
      </c>
      <c r="L10" s="10"/>
      <c r="M10" s="10"/>
      <c r="N10" s="10"/>
      <c r="O10" s="10"/>
      <c r="P10" s="10"/>
    </row>
    <row r="11" spans="1:21" x14ac:dyDescent="0.3">
      <c r="A11" s="2">
        <v>2013</v>
      </c>
      <c r="B11" s="9">
        <v>64903822.159999989</v>
      </c>
      <c r="C11" s="9">
        <v>104203884.56999999</v>
      </c>
      <c r="D11" s="9">
        <v>115048938.63999999</v>
      </c>
      <c r="E11" s="9">
        <v>119057341.63999999</v>
      </c>
      <c r="F11" s="9">
        <v>120882088.65999998</v>
      </c>
      <c r="G11" s="9">
        <v>121636030.95999998</v>
      </c>
      <c r="H11" s="9">
        <v>122296246.74999999</v>
      </c>
      <c r="I11" s="9">
        <v>123047285.15999998</v>
      </c>
      <c r="J11" s="9">
        <v>123388244.83999999</v>
      </c>
      <c r="K11" s="10"/>
      <c r="L11" s="10"/>
      <c r="M11" s="10"/>
      <c r="N11" s="10"/>
      <c r="O11" s="10"/>
      <c r="P11" s="10"/>
    </row>
    <row r="12" spans="1:21" x14ac:dyDescent="0.3">
      <c r="A12" s="2">
        <v>2014</v>
      </c>
      <c r="B12" s="9">
        <v>62256775.769999996</v>
      </c>
      <c r="C12" s="9">
        <v>101455111.38</v>
      </c>
      <c r="D12" s="9">
        <v>112778528.94999999</v>
      </c>
      <c r="E12" s="9">
        <v>117419314.05999999</v>
      </c>
      <c r="F12" s="9">
        <v>123800001.70999999</v>
      </c>
      <c r="G12" s="9">
        <v>145978993.06999999</v>
      </c>
      <c r="H12" s="9">
        <v>146923903.47999999</v>
      </c>
      <c r="I12" s="9">
        <v>147693529.41999999</v>
      </c>
      <c r="J12" s="10"/>
      <c r="K12" s="10"/>
      <c r="L12" s="10"/>
      <c r="M12" s="10"/>
      <c r="N12" s="10"/>
      <c r="O12" s="10"/>
      <c r="P12" s="10"/>
    </row>
    <row r="13" spans="1:21" x14ac:dyDescent="0.3">
      <c r="A13" s="2">
        <v>2015</v>
      </c>
      <c r="B13" s="9">
        <v>69723206.359999999</v>
      </c>
      <c r="C13" s="9">
        <v>110909825.69999999</v>
      </c>
      <c r="D13" s="9">
        <v>121209771.53999999</v>
      </c>
      <c r="E13" s="9">
        <v>126149256.13999999</v>
      </c>
      <c r="F13" s="9">
        <v>128017554.59999998</v>
      </c>
      <c r="G13" s="9">
        <v>129881124.39999998</v>
      </c>
      <c r="H13" s="9">
        <v>131078570.70999998</v>
      </c>
      <c r="I13" s="10"/>
      <c r="J13" s="10"/>
      <c r="K13" s="10"/>
      <c r="L13" s="10"/>
      <c r="M13" s="10"/>
      <c r="N13" s="10"/>
      <c r="O13" s="10"/>
      <c r="P13" s="10"/>
    </row>
    <row r="14" spans="1:21" x14ac:dyDescent="0.3">
      <c r="A14" s="2">
        <v>2016</v>
      </c>
      <c r="B14" s="9">
        <v>76102177.379999995</v>
      </c>
      <c r="C14" s="9">
        <v>123154438.5</v>
      </c>
      <c r="D14" s="9">
        <v>137368772.81</v>
      </c>
      <c r="E14" s="9">
        <v>141839644.00999999</v>
      </c>
      <c r="F14" s="9">
        <v>145207710</v>
      </c>
      <c r="G14" s="9">
        <v>146562779.55000001</v>
      </c>
      <c r="H14" s="10"/>
      <c r="I14" s="10"/>
      <c r="J14" s="10"/>
      <c r="K14" s="10"/>
      <c r="L14" s="10"/>
      <c r="M14" s="10"/>
      <c r="N14" s="10"/>
      <c r="O14" s="10"/>
      <c r="P14" s="10"/>
    </row>
    <row r="15" spans="1:21" x14ac:dyDescent="0.3">
      <c r="A15" s="2">
        <v>2017</v>
      </c>
      <c r="B15" s="9">
        <v>80890460.090000004</v>
      </c>
      <c r="C15" s="9">
        <v>128561365.79000001</v>
      </c>
      <c r="D15" s="9">
        <v>141204105.97</v>
      </c>
      <c r="E15" s="9">
        <v>146116924.15000001</v>
      </c>
      <c r="F15" s="9">
        <v>148410714.15000001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21" x14ac:dyDescent="0.3">
      <c r="A16" s="2">
        <v>2018</v>
      </c>
      <c r="B16" s="9">
        <v>87201681.659999996</v>
      </c>
      <c r="C16" s="9">
        <v>133634910.35999998</v>
      </c>
      <c r="D16" s="9">
        <v>146702212.53999999</v>
      </c>
      <c r="E16" s="9">
        <v>150969715.00999999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x14ac:dyDescent="0.3">
      <c r="A17" s="2">
        <v>2019</v>
      </c>
      <c r="B17" s="9">
        <v>90617295.359999999</v>
      </c>
      <c r="C17" s="9">
        <v>138827611.30000001</v>
      </c>
      <c r="D17" s="9">
        <v>147676379.77000001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x14ac:dyDescent="0.3">
      <c r="A18" s="2">
        <v>2020</v>
      </c>
      <c r="B18" s="9">
        <v>82822383.039999992</v>
      </c>
      <c r="C18" s="9">
        <v>113656092.67999999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3">
      <c r="A19" s="2">
        <v>2021</v>
      </c>
      <c r="B19" s="9">
        <v>83537288.590000004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2" spans="1:16" x14ac:dyDescent="0.3">
      <c r="A22" s="13" t="s">
        <v>14</v>
      </c>
      <c r="B22" s="14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7"/>
      <c r="B23" s="7">
        <v>1.5630155222600839</v>
      </c>
      <c r="C23" s="4">
        <f>IFERROR(SUM(C5:C18)/SUM(B5:B18),"")</f>
        <v>1.5522305690027796</v>
      </c>
      <c r="D23" s="4">
        <f>IFERROR(SUM(D4:D17)/SUM(C4:C17),"")</f>
        <v>1.1008160712453208</v>
      </c>
      <c r="E23" s="4">
        <f>IFERROR(SUM(E3:E16)/SUM(D3:D16),"")</f>
        <v>1.0393583993824387</v>
      </c>
      <c r="F23" s="4">
        <f>IFERROR(SUM(F2:F15)/SUM(E2:E15),"")</f>
        <v>1.0207569287862024</v>
      </c>
      <c r="G23" s="4">
        <f>IFERROR(SUM(G1:G14)/SUM(F1:F14),"")</f>
        <v>1.025408434164246</v>
      </c>
      <c r="H23" s="4">
        <f>IFERROR(SUM(H5:H13)/SUM(G1:G13),"")</f>
        <v>1.0074749651225106</v>
      </c>
      <c r="I23" s="4">
        <f>IFERROR(SUM(I5:I12)/SUM(H5:H12),"")</f>
        <v>1.0072581169526973</v>
      </c>
      <c r="J23" s="4">
        <f>IFERROR(SUM(J5:J11)/SUM(I5:I11),"")</f>
        <v>1.005439134747302</v>
      </c>
      <c r="K23" s="4">
        <f>IFERROR(SUM(K5:K10)/SUM(J5:J10),"")</f>
        <v>1.0037243749028053</v>
      </c>
      <c r="L23" s="4">
        <f>IFERROR(SUM(L5:L9)/SUM(K5:K9),"")</f>
        <v>1.0045118291324007</v>
      </c>
      <c r="M23" s="4">
        <f>IFERROR(SUM(M5:M8)/SUM(L5:L8),"")</f>
        <v>1.0028909461196094</v>
      </c>
      <c r="N23" s="4">
        <f>IFERROR(SUM(N5:N7)/SUM(M5:M7),"")</f>
        <v>1.0029461678488323</v>
      </c>
      <c r="O23" s="4">
        <f>IFERROR(SUM(O5:O6)/SUM(N5:N6),"")</f>
        <v>1.0000161712909879</v>
      </c>
    </row>
  </sheetData>
  <mergeCells count="2">
    <mergeCell ref="A22:B22"/>
    <mergeCell ref="A23:B2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3"/>
  <sheetViews>
    <sheetView topLeftCell="A7" workbookViewId="0">
      <selection activeCell="A22" sqref="A22:B22"/>
    </sheetView>
  </sheetViews>
  <sheetFormatPr defaultRowHeight="14.4" x14ac:dyDescent="0.3"/>
  <cols>
    <col min="1" max="1" width="15.6640625" customWidth="1"/>
    <col min="2" max="16" width="10.6640625" style="1" customWidth="1"/>
    <col min="17" max="17" width="15.6640625" customWidth="1"/>
    <col min="18" max="21" width="11.6640625" style="1" customWidth="1"/>
  </cols>
  <sheetData>
    <row r="1" spans="1:21" x14ac:dyDescent="0.3">
      <c r="A1" t="s">
        <v>1</v>
      </c>
      <c r="B1" s="1" t="s">
        <v>9</v>
      </c>
    </row>
    <row r="3" spans="1:21" x14ac:dyDescent="0.3">
      <c r="A3" t="s">
        <v>13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R3"/>
      <c r="S3"/>
      <c r="T3"/>
      <c r="U3"/>
    </row>
    <row r="4" spans="1:21" x14ac:dyDescent="0.3">
      <c r="A4" s="2" t="s">
        <v>0</v>
      </c>
      <c r="B4" s="11">
        <v>0</v>
      </c>
      <c r="C4" s="11">
        <v>1</v>
      </c>
      <c r="D4" s="11">
        <v>2</v>
      </c>
      <c r="E4" s="11">
        <v>3</v>
      </c>
      <c r="F4" s="11">
        <v>4</v>
      </c>
      <c r="G4" s="11">
        <v>5</v>
      </c>
      <c r="H4" s="11">
        <v>6</v>
      </c>
      <c r="I4" s="11">
        <v>7</v>
      </c>
      <c r="J4" s="11">
        <v>8</v>
      </c>
      <c r="K4" s="11">
        <v>9</v>
      </c>
      <c r="L4" s="11">
        <v>10</v>
      </c>
      <c r="M4" s="11">
        <v>11</v>
      </c>
      <c r="N4" s="11">
        <v>12</v>
      </c>
      <c r="O4" s="11">
        <v>13</v>
      </c>
      <c r="P4" s="11">
        <v>14</v>
      </c>
    </row>
    <row r="5" spans="1:21" x14ac:dyDescent="0.3">
      <c r="A5" s="2">
        <v>2007</v>
      </c>
      <c r="B5" s="9">
        <v>12040</v>
      </c>
      <c r="C5" s="9">
        <v>41312</v>
      </c>
      <c r="D5" s="9">
        <v>41528</v>
      </c>
      <c r="E5" s="9">
        <v>41528</v>
      </c>
      <c r="F5" s="9">
        <v>41528</v>
      </c>
      <c r="G5" s="9">
        <v>41528</v>
      </c>
      <c r="H5" s="9">
        <v>41528</v>
      </c>
      <c r="I5" s="9">
        <v>41528</v>
      </c>
      <c r="J5" s="9">
        <v>41528</v>
      </c>
      <c r="K5" s="9">
        <v>41528</v>
      </c>
      <c r="L5" s="9">
        <v>41528</v>
      </c>
      <c r="M5" s="9">
        <v>41528</v>
      </c>
      <c r="N5" s="9">
        <v>41528</v>
      </c>
      <c r="O5" s="9">
        <v>41528</v>
      </c>
      <c r="P5" s="9">
        <v>41528</v>
      </c>
    </row>
    <row r="6" spans="1:21" x14ac:dyDescent="0.3">
      <c r="A6" s="2">
        <v>2008</v>
      </c>
      <c r="B6" s="9">
        <v>23027</v>
      </c>
      <c r="C6" s="9">
        <v>33406</v>
      </c>
      <c r="D6" s="9">
        <v>34227</v>
      </c>
      <c r="E6" s="9">
        <v>34227</v>
      </c>
      <c r="F6" s="9">
        <v>34227</v>
      </c>
      <c r="G6" s="9">
        <v>34227</v>
      </c>
      <c r="H6" s="9">
        <v>34227</v>
      </c>
      <c r="I6" s="9">
        <v>34227</v>
      </c>
      <c r="J6" s="9">
        <v>34227</v>
      </c>
      <c r="K6" s="9">
        <v>34227</v>
      </c>
      <c r="L6" s="9">
        <v>34227</v>
      </c>
      <c r="M6" s="9">
        <v>34227</v>
      </c>
      <c r="N6" s="9">
        <v>34227</v>
      </c>
      <c r="O6" s="9">
        <v>34227</v>
      </c>
      <c r="P6" s="10"/>
    </row>
    <row r="7" spans="1:21" x14ac:dyDescent="0.3">
      <c r="A7" s="2">
        <v>2009</v>
      </c>
      <c r="B7" s="9">
        <v>71659</v>
      </c>
      <c r="C7" s="9">
        <v>121970</v>
      </c>
      <c r="D7" s="9">
        <v>122009</v>
      </c>
      <c r="E7" s="9">
        <v>122009</v>
      </c>
      <c r="F7" s="9">
        <v>122009</v>
      </c>
      <c r="G7" s="9">
        <v>122009</v>
      </c>
      <c r="H7" s="9">
        <v>122009</v>
      </c>
      <c r="I7" s="9">
        <v>122009</v>
      </c>
      <c r="J7" s="9">
        <v>122009</v>
      </c>
      <c r="K7" s="9">
        <v>122009</v>
      </c>
      <c r="L7" s="9">
        <v>122009</v>
      </c>
      <c r="M7" s="9">
        <v>122009</v>
      </c>
      <c r="N7" s="9">
        <v>122009</v>
      </c>
      <c r="O7" s="10"/>
      <c r="P7" s="10"/>
    </row>
    <row r="8" spans="1:21" x14ac:dyDescent="0.3">
      <c r="A8" s="2">
        <v>2010</v>
      </c>
      <c r="B8" s="9">
        <v>144522</v>
      </c>
      <c r="C8" s="9">
        <v>194336</v>
      </c>
      <c r="D8" s="9">
        <v>199953</v>
      </c>
      <c r="E8" s="9">
        <v>201432</v>
      </c>
      <c r="F8" s="9">
        <v>206424</v>
      </c>
      <c r="G8" s="9">
        <v>206424</v>
      </c>
      <c r="H8" s="9">
        <v>206424</v>
      </c>
      <c r="I8" s="9">
        <v>206424</v>
      </c>
      <c r="J8" s="9">
        <v>206424</v>
      </c>
      <c r="K8" s="9">
        <v>206424</v>
      </c>
      <c r="L8" s="9">
        <v>206424</v>
      </c>
      <c r="M8" s="9">
        <v>206424</v>
      </c>
      <c r="N8" s="10"/>
      <c r="O8" s="10"/>
      <c r="P8" s="10"/>
    </row>
    <row r="9" spans="1:21" x14ac:dyDescent="0.3">
      <c r="A9" s="2">
        <v>2011</v>
      </c>
      <c r="B9" s="9">
        <v>103406</v>
      </c>
      <c r="C9" s="9">
        <v>139872</v>
      </c>
      <c r="D9" s="9">
        <v>144566</v>
      </c>
      <c r="E9" s="9">
        <v>147236</v>
      </c>
      <c r="F9" s="9">
        <v>147585</v>
      </c>
      <c r="G9" s="9">
        <v>147585</v>
      </c>
      <c r="H9" s="9">
        <v>147585</v>
      </c>
      <c r="I9" s="9">
        <v>147585</v>
      </c>
      <c r="J9" s="9">
        <v>147585</v>
      </c>
      <c r="K9" s="9">
        <v>147585</v>
      </c>
      <c r="L9" s="9">
        <v>147585</v>
      </c>
      <c r="M9" s="10"/>
      <c r="N9" s="10"/>
      <c r="O9" s="10"/>
      <c r="P9" s="10"/>
    </row>
    <row r="10" spans="1:21" x14ac:dyDescent="0.3">
      <c r="A10" s="2">
        <v>2012</v>
      </c>
      <c r="B10" s="9">
        <v>119449</v>
      </c>
      <c r="C10" s="9">
        <v>176723</v>
      </c>
      <c r="D10" s="9">
        <v>180050</v>
      </c>
      <c r="E10" s="9">
        <v>180050</v>
      </c>
      <c r="F10" s="9">
        <v>180050</v>
      </c>
      <c r="G10" s="9">
        <v>180050</v>
      </c>
      <c r="H10" s="9">
        <v>180050</v>
      </c>
      <c r="I10" s="9">
        <v>180050</v>
      </c>
      <c r="J10" s="9">
        <v>180050</v>
      </c>
      <c r="K10" s="9">
        <v>180050</v>
      </c>
      <c r="L10" s="10"/>
      <c r="M10" s="10"/>
      <c r="N10" s="10"/>
      <c r="O10" s="10"/>
      <c r="P10" s="10"/>
    </row>
    <row r="11" spans="1:21" x14ac:dyDescent="0.3">
      <c r="A11" s="2">
        <v>2013</v>
      </c>
      <c r="B11" s="9">
        <v>116503</v>
      </c>
      <c r="C11" s="9">
        <v>169445</v>
      </c>
      <c r="D11" s="9">
        <v>172949</v>
      </c>
      <c r="E11" s="9">
        <v>173689</v>
      </c>
      <c r="F11" s="9">
        <v>174349</v>
      </c>
      <c r="G11" s="9">
        <v>174549</v>
      </c>
      <c r="H11" s="9">
        <v>174549</v>
      </c>
      <c r="I11" s="9">
        <v>174549</v>
      </c>
      <c r="J11" s="9">
        <v>174549</v>
      </c>
      <c r="K11" s="10"/>
      <c r="L11" s="10"/>
      <c r="M11" s="10"/>
      <c r="N11" s="10"/>
      <c r="O11" s="10"/>
      <c r="P11" s="10"/>
    </row>
    <row r="12" spans="1:21" x14ac:dyDescent="0.3">
      <c r="A12" s="2">
        <v>2014</v>
      </c>
      <c r="B12" s="9">
        <v>222939</v>
      </c>
      <c r="C12" s="9">
        <v>272521</v>
      </c>
      <c r="D12" s="9">
        <v>275207</v>
      </c>
      <c r="E12" s="9">
        <v>276327</v>
      </c>
      <c r="F12" s="9">
        <v>277647</v>
      </c>
      <c r="G12" s="9">
        <v>277647</v>
      </c>
      <c r="H12" s="9">
        <v>277647</v>
      </c>
      <c r="I12" s="9">
        <v>277647</v>
      </c>
      <c r="J12" s="10"/>
      <c r="K12" s="10"/>
      <c r="L12" s="10"/>
      <c r="M12" s="10"/>
      <c r="N12" s="10"/>
      <c r="O12" s="10"/>
      <c r="P12" s="10"/>
    </row>
    <row r="13" spans="1:21" x14ac:dyDescent="0.3">
      <c r="A13" s="2">
        <v>2015</v>
      </c>
      <c r="B13" s="9">
        <v>273791</v>
      </c>
      <c r="C13" s="9">
        <v>309224</v>
      </c>
      <c r="D13" s="9">
        <v>311439</v>
      </c>
      <c r="E13" s="9">
        <v>311661</v>
      </c>
      <c r="F13" s="9">
        <v>311661</v>
      </c>
      <c r="G13" s="9">
        <v>311661</v>
      </c>
      <c r="H13" s="9">
        <v>311661</v>
      </c>
      <c r="I13" s="10"/>
      <c r="J13" s="10"/>
      <c r="K13" s="10"/>
      <c r="L13" s="10"/>
      <c r="M13" s="10"/>
      <c r="N13" s="10"/>
      <c r="O13" s="10"/>
      <c r="P13" s="10"/>
    </row>
    <row r="14" spans="1:21" x14ac:dyDescent="0.3">
      <c r="A14" s="2">
        <v>2016</v>
      </c>
      <c r="B14" s="9">
        <v>191924</v>
      </c>
      <c r="C14" s="9">
        <v>236474</v>
      </c>
      <c r="D14" s="9">
        <v>239588</v>
      </c>
      <c r="E14" s="9">
        <v>242918</v>
      </c>
      <c r="F14" s="9">
        <v>242968</v>
      </c>
      <c r="G14" s="9">
        <v>242968</v>
      </c>
      <c r="H14" s="10"/>
      <c r="I14" s="10"/>
      <c r="J14" s="10"/>
      <c r="K14" s="10"/>
      <c r="L14" s="10"/>
      <c r="M14" s="10"/>
      <c r="N14" s="10"/>
      <c r="O14" s="10"/>
      <c r="P14" s="10"/>
    </row>
    <row r="15" spans="1:21" x14ac:dyDescent="0.3">
      <c r="A15" s="2">
        <v>2017</v>
      </c>
      <c r="B15" s="9">
        <v>227831</v>
      </c>
      <c r="C15" s="9">
        <v>360633</v>
      </c>
      <c r="D15" s="9">
        <v>381342</v>
      </c>
      <c r="E15" s="9">
        <v>381612</v>
      </c>
      <c r="F15" s="9">
        <v>382612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21" x14ac:dyDescent="0.3">
      <c r="A16" s="2">
        <v>2018</v>
      </c>
      <c r="B16" s="9">
        <v>301217</v>
      </c>
      <c r="C16" s="9">
        <v>358157</v>
      </c>
      <c r="D16" s="9">
        <v>362050</v>
      </c>
      <c r="E16" s="9">
        <v>364350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x14ac:dyDescent="0.3">
      <c r="A17" s="2">
        <v>2019</v>
      </c>
      <c r="B17" s="9">
        <v>238615</v>
      </c>
      <c r="C17" s="9">
        <v>292293</v>
      </c>
      <c r="D17" s="9">
        <v>296128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x14ac:dyDescent="0.3">
      <c r="A18" s="2">
        <v>2020</v>
      </c>
      <c r="B18" s="9">
        <v>155179</v>
      </c>
      <c r="C18" s="9">
        <v>213549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3">
      <c r="A19" s="2">
        <v>2021</v>
      </c>
      <c r="B19" s="9">
        <v>899392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2" spans="1:16" x14ac:dyDescent="0.3">
      <c r="A22" s="13" t="s">
        <v>14</v>
      </c>
      <c r="B22" s="14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7"/>
      <c r="B23" s="7">
        <v>1.5630155222600839</v>
      </c>
      <c r="C23" s="4">
        <f>IFERROR(SUM(C5:C18)/SUM(B5:B18),"")</f>
        <v>1.3259671895307301</v>
      </c>
      <c r="D23" s="4">
        <f>IFERROR(SUM(D4:D17)/SUM(C4:C17),"")</f>
        <v>1.0202008818464015</v>
      </c>
      <c r="E23" s="4">
        <f>IFERROR(SUM(E3:E16)/SUM(D3:D16),"")</f>
        <v>1.0049218835576146</v>
      </c>
      <c r="F23" s="4">
        <f>IFERROR(SUM(F2:F15)/SUM(E2:E15),"")</f>
        <v>1.0039627167613643</v>
      </c>
      <c r="G23" s="4">
        <f>IFERROR(SUM(G1:G14)/SUM(F1:F14),"")</f>
        <v>1.0001156201034023</v>
      </c>
      <c r="H23" s="4">
        <f>IFERROR(SUM(H5:H13)/SUM(G1:G13),"")</f>
        <v>0.9999966570501142</v>
      </c>
      <c r="I23" s="4">
        <f>IFERROR(SUM(I5:I12)/SUM(H5:H12),"")</f>
        <v>1</v>
      </c>
      <c r="J23" s="4">
        <f>IFERROR(SUM(J5:J11)/SUM(I5:I11),"")</f>
        <v>1</v>
      </c>
      <c r="K23" s="4">
        <f>IFERROR(SUM(K5:K10)/SUM(J5:J10),"")</f>
        <v>1</v>
      </c>
      <c r="L23" s="4">
        <f>IFERROR(SUM(L5:L9)/SUM(K5:K9),"")</f>
        <v>1</v>
      </c>
      <c r="M23" s="4">
        <f>IFERROR(SUM(M5:M8)/SUM(L5:L8),"")</f>
        <v>1</v>
      </c>
      <c r="N23" s="4">
        <f>IFERROR(SUM(N5:N7)/SUM(M5:M7),"")</f>
        <v>1</v>
      </c>
      <c r="O23" s="4">
        <f>IFERROR(SUM(O5:O6)/SUM(N5:N6),"")</f>
        <v>1</v>
      </c>
    </row>
  </sheetData>
  <mergeCells count="2">
    <mergeCell ref="A22:B22"/>
    <mergeCell ref="A23:B2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3"/>
  <sheetViews>
    <sheetView topLeftCell="A7" workbookViewId="0">
      <selection activeCell="A22" sqref="A22:B22"/>
    </sheetView>
  </sheetViews>
  <sheetFormatPr defaultRowHeight="14.4" x14ac:dyDescent="0.3"/>
  <cols>
    <col min="1" max="1" width="15.6640625" customWidth="1"/>
    <col min="2" max="16" width="10.6640625" style="1" customWidth="1"/>
    <col min="17" max="17" width="15.6640625" customWidth="1"/>
    <col min="18" max="21" width="11.6640625" style="1" customWidth="1"/>
  </cols>
  <sheetData>
    <row r="1" spans="1:21" x14ac:dyDescent="0.3">
      <c r="A1" t="s">
        <v>1</v>
      </c>
      <c r="B1" s="1" t="s">
        <v>3</v>
      </c>
    </row>
    <row r="3" spans="1:21" x14ac:dyDescent="0.3">
      <c r="A3" t="s">
        <v>13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R3"/>
      <c r="S3"/>
      <c r="T3"/>
      <c r="U3"/>
    </row>
    <row r="4" spans="1:21" x14ac:dyDescent="0.3">
      <c r="A4" s="2" t="s">
        <v>0</v>
      </c>
      <c r="B4" s="2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11">
        <v>14</v>
      </c>
    </row>
    <row r="5" spans="1:21" x14ac:dyDescent="0.3">
      <c r="A5" s="2">
        <v>2007</v>
      </c>
      <c r="B5" s="9">
        <v>995028</v>
      </c>
      <c r="C5" s="9">
        <v>1834278</v>
      </c>
      <c r="D5" s="9">
        <v>1757789</v>
      </c>
      <c r="E5" s="9">
        <v>1736286</v>
      </c>
      <c r="F5" s="9">
        <v>1644905</v>
      </c>
      <c r="G5" s="9">
        <v>1632185</v>
      </c>
      <c r="H5" s="9">
        <v>1619104</v>
      </c>
      <c r="I5" s="9">
        <v>1618128</v>
      </c>
      <c r="J5" s="9">
        <v>1617096</v>
      </c>
      <c r="K5" s="9">
        <v>1616571</v>
      </c>
      <c r="L5" s="9">
        <v>1620491</v>
      </c>
      <c r="M5" s="9">
        <v>1620886</v>
      </c>
      <c r="N5" s="9">
        <v>1621168</v>
      </c>
      <c r="O5" s="9">
        <v>1621537</v>
      </c>
      <c r="P5" s="9">
        <v>1621537</v>
      </c>
    </row>
    <row r="6" spans="1:21" x14ac:dyDescent="0.3">
      <c r="A6" s="2">
        <v>2008</v>
      </c>
      <c r="B6" s="9">
        <v>2365281</v>
      </c>
      <c r="C6" s="9">
        <v>7197926</v>
      </c>
      <c r="D6" s="9">
        <v>7492418</v>
      </c>
      <c r="E6" s="9">
        <v>7394686</v>
      </c>
      <c r="F6" s="9">
        <v>7138765</v>
      </c>
      <c r="G6" s="9">
        <v>7062918</v>
      </c>
      <c r="H6" s="9">
        <v>7055759</v>
      </c>
      <c r="I6" s="9">
        <v>7052231</v>
      </c>
      <c r="J6" s="9">
        <v>7045556</v>
      </c>
      <c r="K6" s="9">
        <v>7039849</v>
      </c>
      <c r="L6" s="9">
        <v>7034794</v>
      </c>
      <c r="M6" s="9">
        <v>7032162</v>
      </c>
      <c r="N6" s="9">
        <v>7030452</v>
      </c>
      <c r="O6" s="9">
        <v>7027743</v>
      </c>
      <c r="P6" s="10"/>
    </row>
    <row r="7" spans="1:21" x14ac:dyDescent="0.3">
      <c r="A7" s="2">
        <v>2009</v>
      </c>
      <c r="B7" s="9">
        <v>8173511</v>
      </c>
      <c r="C7" s="9">
        <v>10700310.83</v>
      </c>
      <c r="D7" s="9">
        <v>10904735.83</v>
      </c>
      <c r="E7" s="9">
        <v>12668731.83</v>
      </c>
      <c r="F7" s="9">
        <v>12638558.83</v>
      </c>
      <c r="G7" s="9">
        <v>12618829.83</v>
      </c>
      <c r="H7" s="9">
        <v>12613956.83</v>
      </c>
      <c r="I7" s="9">
        <v>12612421.83</v>
      </c>
      <c r="J7" s="9">
        <v>12611081.83</v>
      </c>
      <c r="K7" s="9">
        <v>12607061.83</v>
      </c>
      <c r="L7" s="9">
        <v>12599017.83</v>
      </c>
      <c r="M7" s="9">
        <v>12599075.83</v>
      </c>
      <c r="N7" s="9">
        <v>12580599.83</v>
      </c>
      <c r="O7" s="10"/>
      <c r="P7" s="10"/>
    </row>
    <row r="8" spans="1:21" x14ac:dyDescent="0.3">
      <c r="A8" s="2">
        <v>2010</v>
      </c>
      <c r="B8" s="9">
        <v>1336229.1200000001</v>
      </c>
      <c r="C8" s="9">
        <v>1635590.78</v>
      </c>
      <c r="D8" s="9">
        <v>1493986.78</v>
      </c>
      <c r="E8" s="9">
        <v>1486487.78</v>
      </c>
      <c r="F8" s="9">
        <v>1475485.78</v>
      </c>
      <c r="G8" s="9">
        <v>1455605.78</v>
      </c>
      <c r="H8" s="9">
        <v>1449061.78</v>
      </c>
      <c r="I8" s="9">
        <v>1449186.78</v>
      </c>
      <c r="J8" s="9">
        <v>1449272.78</v>
      </c>
      <c r="K8" s="9">
        <v>1449309.78</v>
      </c>
      <c r="L8" s="9">
        <v>1448296.78</v>
      </c>
      <c r="M8" s="9">
        <v>1448338.78</v>
      </c>
      <c r="N8" s="10"/>
      <c r="O8" s="10"/>
      <c r="P8" s="10"/>
    </row>
    <row r="9" spans="1:21" x14ac:dyDescent="0.3">
      <c r="A9" s="2">
        <v>2011</v>
      </c>
      <c r="B9" s="9">
        <v>415532</v>
      </c>
      <c r="C9" s="9">
        <v>1057889</v>
      </c>
      <c r="D9" s="9">
        <v>1022714</v>
      </c>
      <c r="E9" s="9">
        <v>988894</v>
      </c>
      <c r="F9" s="9">
        <v>968966</v>
      </c>
      <c r="G9" s="9">
        <v>965020</v>
      </c>
      <c r="H9" s="9">
        <v>976593</v>
      </c>
      <c r="I9" s="9">
        <v>967290</v>
      </c>
      <c r="J9" s="9">
        <v>966586</v>
      </c>
      <c r="K9" s="9">
        <v>966586</v>
      </c>
      <c r="L9" s="9">
        <v>966710</v>
      </c>
      <c r="M9" s="10"/>
      <c r="N9" s="10"/>
      <c r="O9" s="10"/>
      <c r="P9" s="10"/>
    </row>
    <row r="10" spans="1:21" x14ac:dyDescent="0.3">
      <c r="A10" s="2">
        <v>2012</v>
      </c>
      <c r="B10" s="9">
        <v>1411079.31</v>
      </c>
      <c r="C10" s="9">
        <v>1522729.05</v>
      </c>
      <c r="D10" s="9">
        <v>1506922.05</v>
      </c>
      <c r="E10" s="9">
        <v>1504807.05</v>
      </c>
      <c r="F10" s="9">
        <v>1464541.05</v>
      </c>
      <c r="G10" s="9">
        <v>1461883.05</v>
      </c>
      <c r="H10" s="9">
        <v>1461494.55</v>
      </c>
      <c r="I10" s="9">
        <v>1461534.55</v>
      </c>
      <c r="J10" s="9">
        <v>1461410.55</v>
      </c>
      <c r="K10" s="9">
        <v>1459458.55</v>
      </c>
      <c r="L10" s="10"/>
      <c r="M10" s="10"/>
      <c r="N10" s="10"/>
      <c r="O10" s="10"/>
      <c r="P10" s="10"/>
    </row>
    <row r="11" spans="1:21" x14ac:dyDescent="0.3">
      <c r="A11" s="2">
        <v>2013</v>
      </c>
      <c r="B11" s="9">
        <v>1268979.42</v>
      </c>
      <c r="C11" s="9">
        <v>1415784.0699999998</v>
      </c>
      <c r="D11" s="9">
        <v>1379231.4799999997</v>
      </c>
      <c r="E11" s="9">
        <v>1393665.0699999998</v>
      </c>
      <c r="F11" s="9">
        <v>1387621.0699999998</v>
      </c>
      <c r="G11" s="9">
        <v>1387776.0699999998</v>
      </c>
      <c r="H11" s="9">
        <v>1387816.0699999998</v>
      </c>
      <c r="I11" s="9">
        <v>1355630.0699999998</v>
      </c>
      <c r="J11" s="9">
        <v>1355184.0699999998</v>
      </c>
      <c r="K11" s="10"/>
      <c r="L11" s="10"/>
      <c r="M11" s="10"/>
      <c r="N11" s="10"/>
      <c r="O11" s="10"/>
      <c r="P11" s="10"/>
    </row>
    <row r="12" spans="1:21" x14ac:dyDescent="0.3">
      <c r="A12" s="2">
        <v>2014</v>
      </c>
      <c r="B12" s="9">
        <v>173138</v>
      </c>
      <c r="C12" s="9">
        <v>202477</v>
      </c>
      <c r="D12" s="9">
        <v>155653</v>
      </c>
      <c r="E12" s="9">
        <v>148555</v>
      </c>
      <c r="F12" s="9">
        <v>148555</v>
      </c>
      <c r="G12" s="9">
        <v>148555</v>
      </c>
      <c r="H12" s="9">
        <v>148723</v>
      </c>
      <c r="I12" s="9">
        <v>148765</v>
      </c>
      <c r="J12" s="10"/>
      <c r="K12" s="10"/>
      <c r="L12" s="10"/>
      <c r="M12" s="10"/>
      <c r="N12" s="10"/>
      <c r="O12" s="10"/>
      <c r="P12" s="10"/>
    </row>
    <row r="13" spans="1:21" x14ac:dyDescent="0.3">
      <c r="A13" s="2">
        <v>2015</v>
      </c>
      <c r="B13" s="9">
        <v>171857.53</v>
      </c>
      <c r="C13" s="9">
        <v>242357.12</v>
      </c>
      <c r="D13" s="9">
        <v>222300.3</v>
      </c>
      <c r="E13" s="9">
        <v>220172.3</v>
      </c>
      <c r="F13" s="9">
        <v>220567.3</v>
      </c>
      <c r="G13" s="9">
        <v>226195.34999999998</v>
      </c>
      <c r="H13" s="9">
        <v>211059.21999999997</v>
      </c>
      <c r="I13" s="10"/>
      <c r="J13" s="10"/>
      <c r="K13" s="10"/>
      <c r="L13" s="10"/>
      <c r="M13" s="10"/>
      <c r="N13" s="10"/>
      <c r="O13" s="10"/>
      <c r="P13" s="10"/>
    </row>
    <row r="14" spans="1:21" x14ac:dyDescent="0.3">
      <c r="A14" s="2">
        <v>2016</v>
      </c>
      <c r="B14" s="9">
        <v>1839683.86</v>
      </c>
      <c r="C14" s="9">
        <v>5925410.1600000001</v>
      </c>
      <c r="D14" s="9">
        <v>6262217.0099999998</v>
      </c>
      <c r="E14" s="9">
        <v>6110732.0099999998</v>
      </c>
      <c r="F14" s="9">
        <v>6069073.0099999998</v>
      </c>
      <c r="G14" s="9">
        <v>5940924.0099999998</v>
      </c>
      <c r="H14" s="10"/>
      <c r="I14" s="10"/>
      <c r="J14" s="10"/>
      <c r="K14" s="10"/>
      <c r="L14" s="10"/>
      <c r="M14" s="10"/>
      <c r="N14" s="10"/>
      <c r="O14" s="10"/>
      <c r="P14" s="10"/>
    </row>
    <row r="15" spans="1:21" x14ac:dyDescent="0.3">
      <c r="A15" s="2">
        <v>2017</v>
      </c>
      <c r="B15" s="9">
        <v>233926.97</v>
      </c>
      <c r="C15" s="9">
        <v>228697.97</v>
      </c>
      <c r="D15" s="9">
        <v>216979.55</v>
      </c>
      <c r="E15" s="9">
        <v>208518.22999999998</v>
      </c>
      <c r="F15" s="9">
        <v>206432.22999999998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21" x14ac:dyDescent="0.3">
      <c r="A16" s="2">
        <v>2018</v>
      </c>
      <c r="B16" s="9">
        <v>322039</v>
      </c>
      <c r="C16" s="9">
        <v>100175</v>
      </c>
      <c r="D16" s="9">
        <v>97591.52</v>
      </c>
      <c r="E16" s="9">
        <v>92433.52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x14ac:dyDescent="0.3">
      <c r="A17" s="2">
        <v>2019</v>
      </c>
      <c r="B17" s="9">
        <v>1608562.97</v>
      </c>
      <c r="C17" s="9">
        <v>2621882.9299999997</v>
      </c>
      <c r="D17" s="9">
        <v>2828277.05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x14ac:dyDescent="0.3">
      <c r="A18" s="2">
        <v>2020</v>
      </c>
      <c r="B18" s="9">
        <v>2740399.86</v>
      </c>
      <c r="C18" s="9">
        <v>5410849.3300000001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3">
      <c r="A19" s="2">
        <v>2021</v>
      </c>
      <c r="B19" s="9">
        <v>70359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2" spans="1:16" x14ac:dyDescent="0.3">
      <c r="A22" s="13" t="s">
        <v>14</v>
      </c>
      <c r="B22" s="14"/>
      <c r="C22" s="11">
        <v>1</v>
      </c>
      <c r="D22" s="11">
        <v>2</v>
      </c>
      <c r="E22" s="11">
        <v>3</v>
      </c>
      <c r="F22" s="11">
        <v>4</v>
      </c>
      <c r="G22" s="11">
        <v>5</v>
      </c>
      <c r="H22" s="11">
        <v>6</v>
      </c>
      <c r="I22" s="11">
        <v>7</v>
      </c>
      <c r="J22" s="11">
        <v>8</v>
      </c>
      <c r="K22" s="11">
        <v>9</v>
      </c>
      <c r="L22" s="11">
        <v>10</v>
      </c>
      <c r="M22" s="11">
        <v>11</v>
      </c>
      <c r="N22" s="11">
        <v>12</v>
      </c>
      <c r="O22" s="11">
        <v>13</v>
      </c>
    </row>
    <row r="23" spans="1:16" s="3" customFormat="1" x14ac:dyDescent="0.3">
      <c r="A23" s="7"/>
      <c r="B23" s="7">
        <v>1.518705495055374</v>
      </c>
      <c r="C23" s="4">
        <f>IFERROR(SUM(C5:C18)/SUM(B5:B18),"")</f>
        <v>1.7391423059268025</v>
      </c>
      <c r="D23" s="4">
        <f>IFERROR(SUM(D4:D17)/SUM(C4:C17),"")</f>
        <v>1.0188928656546561</v>
      </c>
      <c r="E23" s="4">
        <f>IFERROR(SUM(E3:E16)/SUM(D3:D16),"")</f>
        <v>1.044334624330981</v>
      </c>
      <c r="F23" s="4">
        <f>IFERROR(SUM(F2:F15)/SUM(E2:E15),"")</f>
        <v>0.98529115848108817</v>
      </c>
      <c r="G23" s="4">
        <f>IFERROR(SUM(G1:G14)/SUM(F1:F14),"")</f>
        <v>0.99224463540234442</v>
      </c>
      <c r="H23" s="4">
        <f>IFERROR(SUM(H5:H13)/SUM(G1:G13),"")</f>
        <v>0.99868668476744504</v>
      </c>
      <c r="I23" s="4">
        <f>IFERROR(SUM(I5:I12)/SUM(H5:H12),"")</f>
        <v>0.99822850779894734</v>
      </c>
      <c r="J23" s="4">
        <f>IFERROR(SUM(J5:J11)/SUM(I5:I11),"")</f>
        <v>0.99961401278380535</v>
      </c>
      <c r="K23" s="4">
        <f>IFERROR(SUM(K5:K10)/SUM(J5:J10),"")</f>
        <v>0.99951624195971034</v>
      </c>
      <c r="L23" s="4">
        <f>IFERROR(SUM(L5:L9)/SUM(K5:K9),"")</f>
        <v>0.99957481990591901</v>
      </c>
      <c r="M23" s="4">
        <f>IFERROR(SUM(M5:M8)/SUM(L5:L8),"")</f>
        <v>0.99990586981065122</v>
      </c>
      <c r="N23" s="4">
        <f>IFERROR(SUM(N5:N7)/SUM(M5:M7),"")</f>
        <v>0.99906343478142623</v>
      </c>
      <c r="O23" s="4">
        <f>IFERROR(SUM(O5:O6)/SUM(N5:N6),"")</f>
        <v>0.999729530423204</v>
      </c>
    </row>
  </sheetData>
  <mergeCells count="2">
    <mergeCell ref="A22:B22"/>
    <mergeCell ref="A23:B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x52</vt:lpstr>
      <vt:lpstr>x59</vt:lpstr>
      <vt:lpstr>x12</vt:lpstr>
      <vt:lpstr>x34</vt:lpstr>
      <vt:lpstr>x66</vt:lpstr>
      <vt:lpstr>x31</vt:lpstr>
      <vt:lpstr>x73</vt:lpstr>
      <vt:lpstr>x69</vt:lpstr>
      <vt:lpstr>x27</vt:lpstr>
      <vt:lpstr>x101</vt:lpstr>
      <vt:lpstr>x70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2023-01-17T13:07:44Z</dcterms:created>
  <dcterms:modified xsi:type="dcterms:W3CDTF">2023-12-04T08:54:32Z</dcterms:modified>
</cp:coreProperties>
</file>